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Pesos de Perfi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12" i="1" s="1"/>
  <c r="E11" i="1"/>
  <c r="E13" i="1" s="1"/>
  <c r="H11" i="1"/>
  <c r="H13" i="1" s="1"/>
  <c r="E21" i="1"/>
  <c r="E23" i="1" s="1"/>
  <c r="K21" i="1"/>
  <c r="K23" i="1" s="1"/>
  <c r="H22" i="1"/>
  <c r="H24" i="1" s="1"/>
</calcChain>
</file>

<file path=xl/sharedStrings.xml><?xml version="1.0" encoding="utf-8"?>
<sst xmlns="http://schemas.openxmlformats.org/spreadsheetml/2006/main" count="41" uniqueCount="20">
  <si>
    <t>Tubos (Parede)</t>
  </si>
  <si>
    <t>Diametro externo (mm)</t>
  </si>
  <si>
    <t>Parede (mm)</t>
  </si>
  <si>
    <t>Peças</t>
  </si>
  <si>
    <t>Comprimento (m)</t>
  </si>
  <si>
    <t>Tubos</t>
  </si>
  <si>
    <t>Diametro interno (mm)</t>
  </si>
  <si>
    <t>Redondo</t>
  </si>
  <si>
    <t>Diametro (mm)</t>
  </si>
  <si>
    <t>Lado (mm)</t>
  </si>
  <si>
    <t>Quadrado</t>
  </si>
  <si>
    <t>Rectangular</t>
  </si>
  <si>
    <t>Largura (mm)</t>
  </si>
  <si>
    <t>Altura (mm)</t>
  </si>
  <si>
    <t>Sextavado</t>
  </si>
  <si>
    <t>Dimensão (mm)</t>
  </si>
  <si>
    <t>Peso (Kg)</t>
  </si>
  <si>
    <t>Peso total (kg)</t>
  </si>
  <si>
    <r>
      <rPr>
        <b/>
        <i/>
        <sz val="12"/>
        <color rgb="FFFF0000"/>
        <rFont val="Arial Narrow"/>
        <family val="2"/>
      </rPr>
      <t>Atenção</t>
    </r>
    <r>
      <rPr>
        <b/>
        <i/>
        <sz val="12"/>
        <color theme="1"/>
        <rFont val="Arial Narrow"/>
        <family val="2"/>
      </rPr>
      <t>: Os pesos desta tabela aplicam-se aos Aços ao Carbono. Os Aços Rápidos sofrerão um aumento de aproximadamente 20%.</t>
    </r>
  </si>
  <si>
    <t>CÁLCULO DE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</si>
</sst>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i/>
      <sz val="12"/>
      <color rgb="FFFF0000"/>
      <name val="Arial Narrow"/>
      <family val="2"/>
    </font>
    <font>
      <b/>
      <i/>
      <sz val="12"/>
      <color theme="1"/>
      <name val="Arial Narrow"/>
      <family val="2"/>
    </font>
    <font>
      <b/>
      <i/>
      <sz val="3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right"/>
    </xf>
    <xf numFmtId="164" fontId="5" fillId="2" borderId="1" xfId="0" applyNumberFormat="1" applyFont="1" applyFill="1" applyBorder="1" applyAlignment="1" applyProtection="1">
      <alignment horizontal="right" vertical="center"/>
    </xf>
    <xf numFmtId="164" fontId="5" fillId="2" borderId="5" xfId="0" applyNumberFormat="1" applyFont="1" applyFill="1" applyBorder="1" applyAlignment="1" applyProtection="1">
      <alignment horizontal="right" vertical="center"/>
    </xf>
    <xf numFmtId="0" fontId="0" fillId="4" borderId="1" xfId="0" applyFill="1" applyBorder="1" applyAlignment="1" applyProtection="1">
      <alignment horizontal="right"/>
    </xf>
    <xf numFmtId="0" fontId="6" fillId="4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164" fontId="5" fillId="2" borderId="6" xfId="0" applyNumberFormat="1" applyFont="1" applyFill="1" applyBorder="1" applyAlignment="1" applyProtection="1">
      <alignment horizontal="right" vertical="center"/>
    </xf>
    <xf numFmtId="0" fontId="4" fillId="6" borderId="1" xfId="0" applyFont="1" applyFill="1" applyBorder="1" applyAlignment="1" applyProtection="1">
      <alignment horizontal="right" vertical="center"/>
      <protection locked="0"/>
    </xf>
    <xf numFmtId="1" fontId="4" fillId="6" borderId="1" xfId="0" applyNumberFormat="1" applyFont="1" applyFill="1" applyBorder="1" applyAlignment="1" applyProtection="1">
      <alignment horizontal="right" vertical="center"/>
      <protection locked="0"/>
    </xf>
    <xf numFmtId="0" fontId="0" fillId="4" borderId="2" xfId="0" applyFill="1" applyBorder="1" applyAlignment="1"/>
    <xf numFmtId="0" fontId="0" fillId="0" borderId="4" xfId="0" applyBorder="1" applyAlignment="1"/>
    <xf numFmtId="0" fontId="6" fillId="4" borderId="2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4" borderId="2" xfId="0" applyFill="1" applyBorder="1" applyAlignment="1" applyProtection="1"/>
    <xf numFmtId="0" fontId="2" fillId="0" borderId="2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0" fontId="3" fillId="5" borderId="2" xfId="0" applyFont="1" applyFill="1" applyBorder="1" applyAlignment="1" applyProtection="1">
      <alignment horizontal="left" vertical="center"/>
    </xf>
    <xf numFmtId="0" fontId="3" fillId="5" borderId="4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3" fillId="5" borderId="2" xfId="0" applyFont="1" applyFill="1" applyBorder="1" applyAlignment="1" applyProtection="1">
      <alignment horizontal="center"/>
    </xf>
    <xf numFmtId="0" fontId="3" fillId="5" borderId="3" xfId="0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0" fillId="0" borderId="2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2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6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0" fillId="0" borderId="2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9" fillId="0" borderId="8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3" fillId="5" borderId="2" xfId="0" applyFont="1" applyFill="1" applyBorder="1" applyAlignment="1" applyProtection="1">
      <alignment horizontal="left"/>
    </xf>
    <xf numFmtId="0" fontId="3" fillId="5" borderId="3" xfId="0" applyFont="1" applyFill="1" applyBorder="1" applyAlignment="1" applyProtection="1">
      <alignment horizontal="left"/>
    </xf>
    <xf numFmtId="0" fontId="3" fillId="5" borderId="4" xfId="0" applyFont="1" applyFill="1" applyBorder="1" applyAlignment="1" applyProtection="1">
      <alignment horizontal="left"/>
    </xf>
    <xf numFmtId="0" fontId="10" fillId="0" borderId="0" xfId="0" applyFont="1" applyAlignment="1">
      <alignment horizontal="center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6A1A2"/>
      <color rgb="FF716373"/>
      <color rgb="FFDCE4E4"/>
      <color rgb="FFBF44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</xdr:colOff>
      <xdr:row>3</xdr:row>
      <xdr:rowOff>28574</xdr:rowOff>
    </xdr:from>
    <xdr:to>
      <xdr:col>10</xdr:col>
      <xdr:colOff>190500</xdr:colOff>
      <xdr:row>5</xdr:row>
      <xdr:rowOff>167367</xdr:rowOff>
    </xdr:to>
    <xdr:pic>
      <xdr:nvPicPr>
        <xdr:cNvPr id="4" name="irc_mi" descr="https://catalogo.aki.es/_imagecache/data/catalog/products/akftstvk.jpg-sz800x600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1381124"/>
          <a:ext cx="885825" cy="519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323850</xdr:colOff>
      <xdr:row>3</xdr:row>
      <xdr:rowOff>38100</xdr:rowOff>
    </xdr:from>
    <xdr:to>
      <xdr:col>4</xdr:col>
      <xdr:colOff>142873</xdr:colOff>
      <xdr:row>5</xdr:row>
      <xdr:rowOff>171450</xdr:rowOff>
    </xdr:to>
    <xdr:pic>
      <xdr:nvPicPr>
        <xdr:cNvPr id="6" name="irc_mi" descr="http://catalogo.aki.es/_imagecache/data/catalog/products/fgpjxfej.jpg-sz800x600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2295525" y="1390650"/>
          <a:ext cx="571498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304800</xdr:colOff>
      <xdr:row>13</xdr:row>
      <xdr:rowOff>104775</xdr:rowOff>
    </xdr:to>
    <xdr:sp macro="" textlink="">
      <xdr:nvSpPr>
        <xdr:cNvPr id="1029" name="AutoShape 5" descr="data:image/jpeg;base64,/9j/4AAQSkZJRgABAQAAAQABAAD/2wCEAAkGBxAREBITEg8SEBAPEBASEREQEBAPFRAVFBYWFxYUFRQYHCggGBomGxUUITEhJTUxLy4uGB8zOT8vQyktLi4BCgoKDQ0OGg4QFCwcHyYrMywrKysrKywrKys3LCsrKysrKywrLCsrKysrLCsrKysrKysrKysrKysrKysrKysrK//AABEIAMMBAwMBIgACEQEDEQH/xAAcAAEAAgIDAQAAAAAAAAAAAAAAAgYDBwEEBQj/xAA8EAACAgADBQUGBAUCBwAAAAAAAQIDBAYRBRIhMVETQWFicQciIzJyc0JSkcEzgZKhsUODZIKys8LD8P/EABcBAQEBAQAAAAAAAAAAAAAAAAABAgP/xAAZEQEAAgMAAAAAAAAAAAAAAAAAARECEjH/2gAMAwEAAhEDEQA/AN4gAAAAAAAAAAAAAAAAAAAAAAAAAAAAAAAAhbbGEXKUlGMU3KUmoqKXNtvkjUOefbClvU7N0nLjGWMktYx+zBr3/qfDopAbbsxVcZKMrIRk1qoynFNr0ZlTPjvGWyuslZbJ222PWdlj35SfVtmTC426r+FdbVpy7K2yrT+loD7BB8rYXO+1avk2jieH57O2/wC4pHs4T2s7ZhzxFV33sPX/AOvcA+kAaN2d7acdw7XB4exa8XXK2hteGu+bj2FtWvF4arEV6qF0FJKWilF8pRlpw1TTT06Ad8AAAAAAAAAAAAAAAAAAAAAAAAAAAAAAIW2RjFylJRjFNylJpKKXNtvkgJldzdnPB7NhrfZrbJN10V6Sts8Uvwx8z0X+Cg559sEY71OzdJy4xli5R1hHu+DBr335n7vTeNOYrE2WzlZZOVllj1nZOTlKT8WwLHnTPeM2m9LGqsMnrHDVtuHDk7JcHZLxfDokVcAAAZK6m/QCCWp2K6NOLJxSj6nDlqBJz6H0l7Lq93ZGD8anL+ucpfufNR9P+z+vd2Vs9f8AA4V/1Vxf7ge+AAAAAAAAAAAAAAAAAAAAAAAAAAAI22RjFylJRjFNylJpKKXNtvkjUWefbBGO9Ts3ScuKli5LWEfswfzvzP3fqAv2bs5YPZte9fZrZJN10V6Sts9I90fM9EaAzpnvGbTbjY+yw2uscLW24cOTslwdkvXh0SK5i8TZbZKy2yVttj1nZOTlKT8WzEAAAA5S1J11N+h2IpR9QIV0acWZJT6EZPU4AAACNktE30TZ9ZbCp3MLh4fkw9Mf6YRR8m2VuScVzknFer4H17VDSKXRJfogJgAAAAAAAAAAAAAAAAAAAAABGyxRTlJqMYpuUpNJJLm23yQEivZuzjg9m1719mtklrXRXpK2z0j3R8z0RQs8+2CMN6nZ2lk+Kli5LWEftRf8R+Z+79RprF4my2yVltkrbbHrOybcpSfi3/8AICyZ0z5jNptxsfY4bXWOFrk3HhydktE7H66LolzKsAAAMldTfoBBLU7FdGnFk4xUfU4lLUCTn0IAAAAABkw2HnZONdcJWWWPSFcIuUpPokjb2SPZGlu3bR0nLg44SMtYR7/jTXzvyr3eerkBSMhZMxW0Lq7IwcMJXbGVl8+EZKEk3Cr88uGmq4Lvfc/pMjVXGMVGMVGMUlGMUkklySS5IkAAAAAAAAAAAAAAAAAAAAEbLFFOUmoxim220kkubbfJGpM8e2GEN6nZulk+MZYuUda4d3wov+I/M/d6bwF9zdnDB7Nr3r7NbJLWuivSVtvpHuXmeiNA50z7jNptxm+xw2vu4auTcX0dkuDsfrw6LvK1i8VZdZKy2yVttj1nZZJylJ+L/buMQAAADlLUnXU36HYjFR9QIV0d7Mjn0IylqcAAAAAMmGonZONdcJWWWPSFcIuUpPokgMZZcnZIxe0pa1LssOm1LE2Rbhw5quPB2S8FourRfMk+yJLdu2jpJ8HHBxlrGPf8aa+d+Ve71cjbVVUYxUYxUYxSUYxSiopckkuSA8HKWTsHs2GlENbZJKy+zSVtng5fhj5VoiwgAAAAAAAAAAAAAAAAAACNk1FNyajGKbbbSSS5tvuQEjwM25wweza97EWe/JN10Q0lbb9Me5eZ6JFCzz7YIQ3qdnaWz5SxclrXDr2UX/Efmfu/UaZxmKsuslbbZK22x6zssblKT8X+3JdwFlzrn7GbTbjN9jhdfdw1cm4vo7ZcHY/7Lp3lUAAAGSupsCCWp2K6O9k4xUfU4lLUCTn0IAAAAABPD0TsnGuuErLLHuwhCLnKb6KK4s27kn2RJbt20dJPg44OMtYr7018/wBMfd6uWoFDydknGbSlrVHssOm1LFWJ7i05qEeDsl4Lhw4tG+co5NwezYaUw3rZJKy+zSVlnhr+GPljov8AJ71VUYRUYxUYxSUYxSiopckkuSJgAAAAAAAAAAAAAAAAAAABGc1FNtpRim229Ekubb7kamzz7YIV71Ozt22zlLFSWtUPtR/1H5vl+oC+Ztzfg9m172Is9+SbrohpK23T8se5eZ6JdTQOdc/YzabcZvsMLr7uGrk919HbLg7H68F07ytY3F2XWSttslbbY9Z2WNylJ+L6dFyXcYQAAABIyV1N+h2IxUfUCFVHezI59CMpanAAAAACeHpnZONdcJWWWPdhCEXOU30UVxYECx5PyVjNpS1qj2eHTanirE9xac1Bc7JeC4cOLRfck+yJe7dtLST4OODhLWK+9NfN9MeHVy10Nt01RhFRjFRjFJRjFKKilySS5IDwMo5MwezYaUw3rZJKzEWaSss8Nfwx8sdF/ksQAAAAAAAAAAAAAAAAAAAjOaim20kk223oklzbYEjwc2Zuweza97EWe/JN10w0lbbp+WPTzPRLqUPPPtfrr3qdnbt1nKWKkt6qH2l/qPzfL9RpfG4uy6yVttkrbbHrOyyTlKX8+nRcl3AWbO2f8ZtJuEn2GF193DVyekujtlzsfh8q6d5UwAABkrqbAxpHZro72TjFR9TiUtQJOfQgAAAAAE6KZ2TjCEJWWWPdhCEXOU30jFcWbcyT7Il7t20tHyccHGWqX3pr5vpjw6uXICh5PyVjNpS1qj2eHTanibE9xac1Bc7JeC4cOLRvjKGTMHs2GlMN66SSsxFmkrLPDX8MfLHRf5LBTVGEVGEVCEUoxjFKMYpckkuCRMAAAAAAAAAAAAAAAAAAAABVc4bftqUqcNKEL9FrbZDtY168tIarelpx48Fw58gO5mzN2D2bXv4iz35J9nTDSVtun5Y9PM9EupoLO3tAxm0m4SfYYXX3cNXJ6S6O2XOx+Hyrp3mfamTsZdZK2eLhiLZvWVlrsUpf2ei6JcF3HlXZNx0eVcJ/RbD/AMtAlw8AHo37BxkPmwt3/LW7P+jU6NtM4fPCUPrjKH+UFQOUiVVTl6dTsxio+oGOujvZlc+hGUtTgAAAABOiqc5xhCErLJvdhCEXOU30jFcWwIFiyhkvGbSl8KPZ0JtTxNifZx05qC52S8Fw6tF8yT7Ivlu2lx5OODhLVL701830x4dW+Rt2imMIxhCMYQglGMYpRjFLkklwSAr+Ucl4PZsPgw3rpJKzEWaSsn4a/hj5Y6L1fEsYAAAAAAAAAAAAAAAAAAAAAAANcZmlri7vqiv0hFfsbHNZbalribvuzX6Nr9iwzk6QAKwBgAUDPOGhXfBwio9pXvSSWi1UmtdPH9itFlz/AD1xUF0oj/eUytGXSOAACgJU1SnOMIQlZZN7sIQi5ym+kYri2bbyT7I/lu2lx5OODhLVf701z+iPDq3yAomUMl4zaUvgx7OhNqeJsT7OOnNQXOyXguHVo3xk/JeD2bD4MN+6SSsxFmkrJ+CfKMfKuHrzLBRTCEYwhGMIQSjGMIqMYpckkuCRkAAAAAAAAAAAAAAAAAAAAAAAAAAAAasx8tbbX1tsf6yZtNmppS1bfVt/qWGcnAAKwAADXOeJa4yXlrrX9m/3PBPXzdPXG3+DrX6VwPLpqlOcYQhKyybUYQhFzlNvujFcWzLpHECw5QyZjNpS+DHcoUtJ4mxPs46c1Fc7JeC/m0XzJPsi13bto+Djg4S4f701z+iPDq3yNu4eiFcIwhCMIQSjGEIqMYpclGK4JeAVX8n5KwezYfChv3SWlmIs0dk/BPlCPlXDrq+JZAAAAAAAAAAAAAAAAAAAAAAAAAAAAAAADho17i8t4mEmlW7Ip8JQcXqu7hrqmbDASYtq23AXR+amyPrXNf30Ou+HPh6m2iFlUZfNFS9UmW01aoBsy3Y+Glzw9fqoRi/1R1nlrCa69l/Lfs0/TUWmrRWEyfjNp47EdjDcojfOM8TYmq47r3Wo99kuHJfzaNz5PyTg9mx+FHfvktLMRZo7J+C7oR8q/nq+JYqaowiowioRitIxilFRXRJciZGwAAAAAAAAAAAAAAAAAAAAAAAAAAAAAAAAAAAAAAAAAAAAAAAAAAAAAAAAAAAAAAAAAAAAAAAAAAAAAAAH/9k=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7734300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304800</xdr:colOff>
      <xdr:row>28</xdr:row>
      <xdr:rowOff>114300</xdr:rowOff>
    </xdr:to>
    <xdr:sp macro="" textlink="">
      <xdr:nvSpPr>
        <xdr:cNvPr id="1030" name="AutoShape 6" descr="data:image/jpeg;base64,/9j/4AAQSkZJRgABAQAAAQABAAD/2wCEAAkGBxAREBITEg8SEBAPEBASEREQEBAPFRAVFBYWFxYUFRQYHCggGBomGxUUITEhJTUxLy4uGB8zOT8vQyktLi4BCgoKDQ0OGg4QFCwcHyYrMywrKysrKywrKys3LCsrKysrKywrLCsrKysrLCsrKysrKysrKysrKysrKysrKysrK//AABEIAMMBAwMBIgACEQEDEQH/xAAcAAEAAgIDAQAAAAAAAAAAAAAAAgYDBwEEBQj/xAA8EAACAgADBQUGBAUCBwAAAAAAAQIDBAYRBRIhMVETQWFicQciIzJyc0JSkcEzgZKhsUODZIKys8LD8P/EABcBAQEBAQAAAAAAAAAAAAAAAAABAgP/xAAZEQEAAgMAAAAAAAAAAAAAAAAAARECEjH/2gAMAwEAAhEDEQA/AN4gAAAAAAAAAAAAAAAAAAAAAAAAAAAAAAAAhbbGEXKUlGMU3KUmoqKXNtvkjUOefbClvU7N0nLjGWMktYx+zBr3/qfDopAbbsxVcZKMrIRk1qoynFNr0ZlTPjvGWyuslZbJ222PWdlj35SfVtmTC426r+FdbVpy7K2yrT+loD7BB8rYXO+1avk2jieH57O2/wC4pHs4T2s7ZhzxFV33sPX/AOvcA+kAaN2d7acdw7XB4exa8XXK2hteGu+bj2FtWvF4arEV6qF0FJKWilF8pRlpw1TTT06Ad8AAAAAAAAAAAAAAAAAAAAAAAAAAAAAAIW2RjFylJRjFNylJpKKXNtvkgJldzdnPB7NhrfZrbJN10V6Sts8Uvwx8z0X+Cg559sEY71OzdJy4xli5R1hHu+DBr335n7vTeNOYrE2WzlZZOVllj1nZOTlKT8WwLHnTPeM2m9LGqsMnrHDVtuHDk7JcHZLxfDokVcAAAZK6m/QCCWp2K6NOLJxSj6nDlqBJz6H0l7Lq93ZGD8anL+ucpfufNR9P+z+vd2Vs9f8AA4V/1Vxf7ge+AAAAAAAAAAAAAAAAAAAAAAAAAAAI22RjFylJRjFNylJpKKXNtvkjUWefbBGO9Ts3ScuKli5LWEfswfzvzP3fqAv2bs5YPZte9fZrZJN10V6Sts9I90fM9EaAzpnvGbTbjY+yw2uscLW24cOTslwdkvXh0SK5i8TZbZKy2yVttj1nZOTlKT8WzEAAAA5S1J11N+h2IpR9QIV0acWZJT6EZPU4AAACNktE30TZ9ZbCp3MLh4fkw9Mf6YRR8m2VuScVzknFer4H17VDSKXRJfogJgAAAAAAAAAAAAAAAAAAAAABGyxRTlJqMYpuUpNJJLm23yQEivZuzjg9m1719mtklrXRXpK2z0j3R8z0RQs8+2CMN6nZ2lk+Kli5LWEftRf8R+Z+79RprF4my2yVltkrbbHrOybcpSfi3/8AICyZ0z5jNptxsfY4bXWOFrk3HhydktE7H66LolzKsAAAMldTfoBBLU7FdGnFk4xUfU4lLUCTn0IAAAAABkw2HnZONdcJWWWPSFcIuUpPokjb2SPZGlu3bR0nLg44SMtYR7/jTXzvyr3eerkBSMhZMxW0Lq7IwcMJXbGVl8+EZKEk3Cr88uGmq4Lvfc/pMjVXGMVGMVGMUlGMUkklySS5IkAAAAAAAAAAAAAAAAAAAAEbLFFOUmoxim220kkubbfJGpM8e2GEN6nZulk+MZYuUda4d3wov+I/M/d6bwF9zdnDB7Nr3r7NbJLWuivSVtvpHuXmeiNA50z7jNptxm+xw2vu4auTcX0dkuDsfrw6LvK1i8VZdZKy2yVttj1nZZJylJ+L/buMQAAADlLUnXU36HYjFR9QIV0d7Mjn0IylqcAAAAAMmGonZONdcJWWWPSFcIuUpPokgMZZcnZIxe0pa1LssOm1LE2Rbhw5quPB2S8FourRfMk+yJLdu2jpJ8HHBxlrGPf8aa+d+Ve71cjbVVUYxUYxUYxSUYxSiopckkuSA8HKWTsHs2GlENbZJKy+zSVtng5fhj5VoiwgAAAAAAAAAAAAAAAAAACNk1FNyajGKbbbSSS5tvuQEjwM25wweza97EWe/JN10Q0lbb9Me5eZ6JFCzz7YIQ3qdnaWz5SxclrXDr2UX/Efmfu/UaZxmKsuslbbZK22x6zssblKT8X+3JdwFlzrn7GbTbjN9jhdfdw1cm4vo7ZcHY/7Lp3lUAAAGSupsCCWp2K6O9k4xUfU4lLUCTn0IAAAAABPD0TsnGuuErLLHuwhCLnKb6KK4s27kn2RJbt20dJPg44OMtYr7018/wBMfd6uWoFDydknGbSlrVHssOm1LFWJ7i05qEeDsl4Lhw4tG+co5NwezYaUw3rZJKy+zSVlnhr+GPljov8AJ71VUYRUYxUYxSUYxSiopckkuSJgAAAAAAAAAAAAAAAAAAABGc1FNtpRim229Ekubb7kamzz7YIV71Ozt22zlLFSWtUPtR/1H5vl+oC+Ztzfg9m172Is9+SbrohpK23T8se5eZ6JdTQOdc/YzabcZvsMLr7uGrk919HbLg7H68F07ytY3F2XWSttslbbY9Z2WNylJ+L6dFyXcYQAAABIyV1N+h2IxUfUCFVHezI59CMpanAAAAACeHpnZONdcJWWWPdhCEXOU30UVxYECx5PyVjNpS1qj2eHTanirE9xac1Bc7JeC4cOLRfck+yJe7dtLST4OODhLWK+9NfN9MeHVy10Nt01RhFRjFRjFJRjFKKilySS5IDwMo5MwezYaUw3rZJKzEWaSss8Nfwx8sdF/ksQAAAAAAAAAAAAAAAAAAAjOaim20kk223oklzbYEjwc2Zuweza97EWe/JN10w0lbbp+WPTzPRLqUPPPtfrr3qdnbt1nKWKkt6qH2l/qPzfL9RpfG4uy6yVttkrbbHrOyyTlKX8+nRcl3AWbO2f8ZtJuEn2GF193DVyekujtlzsfh8q6d5UwAABkrqbAxpHZro72TjFR9TiUtQJOfQgAAAAAE6KZ2TjCEJWWWPdhCEXOU30jFcWbcyT7Il7t20tHyccHGWqX3pr5vpjw6uXICh5PyVjNpS1qj2eHTanibE9xac1Bc7JeC4cOLRvjKGTMHs2GlMN66SSsxFmkrLPDX8MfLHRf5LBTVGEVGEVCEUoxjFKMYpckkuCRMAAAAAAAAAAAAAAAAAAAABVc4bftqUqcNKEL9FrbZDtY168tIarelpx48Fw58gO5mzN2D2bXv4iz35J9nTDSVtun5Y9PM9EupoLO3tAxm0m4SfYYXX3cNXJ6S6O2XOx+Hyrp3mfamTsZdZK2eLhiLZvWVlrsUpf2ei6JcF3HlXZNx0eVcJ/RbD/AMtAlw8AHo37BxkPmwt3/LW7P+jU6NtM4fPCUPrjKH+UFQOUiVVTl6dTsxio+oGOujvZlc+hGUtTgAAAABOiqc5xhCErLJvdhCEXOU30jFcWwIFiyhkvGbSl8KPZ0JtTxNifZx05qC52S8Fw6tF8yT7Ivlu2lx5OODhLVL701830x4dW+Rt2imMIxhCMYQglGMYpRjFLkklwSAr+Ucl4PZsPgw3rpJKzEWaSsn4a/hj5Y6L1fEsYAAAAAAAAAAAAAAAAAAAAAAANcZmlri7vqiv0hFfsbHNZbalribvuzX6Nr9iwzk6QAKwBgAUDPOGhXfBwio9pXvSSWi1UmtdPH9itFlz/AD1xUF0oj/eUytGXSOAACgJU1SnOMIQlZZN7sIQi5ym+kYri2bbyT7I/lu2lx5OODhLVf701z+iPDq3yAomUMl4zaUvgx7OhNqeJsT7OOnNQXOyXguHVo3xk/JeD2bD4MN+6SSsxFmkrJ+CfKMfKuHrzLBRTCEYwhGMIQSjGMIqMYpckkuCRkAAAAAAAAAAAAAAAAAAAAAAAAAAAAasx8tbbX1tsf6yZtNmppS1bfVt/qWGcnAAKwAADXOeJa4yXlrrX9m/3PBPXzdPXG3+DrX6VwPLpqlOcYQhKyybUYQhFzlNvujFcWzLpHECw5QyZjNpS+DHcoUtJ4mxPs46c1Fc7JeC/m0XzJPsi13bto+Djg4S4f701z+iPDq3yNu4eiFcIwhCMIQSjGEIqMYpclGK4JeAVX8n5KwezYfChv3SWlmIs0dk/BPlCPlXDrq+JZAAAAAAAAAAAAAAAAAAAAAAAAAAAAAAADho17i8t4mEmlW7Ip8JQcXqu7hrqmbDASYtq23AXR+amyPrXNf30Ou+HPh6m2iFlUZfNFS9UmW01aoBsy3Y+Glzw9fqoRi/1R1nlrCa69l/Lfs0/TUWmrRWEyfjNp47EdjDcojfOM8TYmq47r3Wo99kuHJfzaNz5PyTg9mx+FHfvktLMRZo7J+C7oR8q/nq+JYqaowiowioRitIxilFRXRJciZGwAAAAAAAAAAAAAAAAAAAAAAAAAAAAAAAAAAAAAAAAAAAAAAAAAAAAAAAAAAAAAAAAAAAAAAAAAAAAAAAH/9k=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4076700" y="457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247650</xdr:colOff>
      <xdr:row>14</xdr:row>
      <xdr:rowOff>9525</xdr:rowOff>
    </xdr:from>
    <xdr:to>
      <xdr:col>4</xdr:col>
      <xdr:colOff>383667</xdr:colOff>
      <xdr:row>16</xdr:row>
      <xdr:rowOff>133350</xdr:rowOff>
    </xdr:to>
    <xdr:pic>
      <xdr:nvPicPr>
        <xdr:cNvPr id="10" name="irc_mi" descr="http://www.tuzzi.com.br/figuras/hiperlinks/laminados_h002.jpg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038475"/>
          <a:ext cx="888492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104776</xdr:colOff>
      <xdr:row>14</xdr:row>
      <xdr:rowOff>38101</xdr:rowOff>
    </xdr:from>
    <xdr:to>
      <xdr:col>7</xdr:col>
      <xdr:colOff>371475</xdr:colOff>
      <xdr:row>16</xdr:row>
      <xdr:rowOff>219075</xdr:rowOff>
    </xdr:to>
    <xdr:pic>
      <xdr:nvPicPr>
        <xdr:cNvPr id="11" name="irc_mi" descr="http://www.vdhcorreias.com.br/site/wp-content/uploads/2012/03/GUIA_RETANGULAR.jpg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1" y="3067051"/>
          <a:ext cx="1019174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171450</xdr:colOff>
      <xdr:row>14</xdr:row>
      <xdr:rowOff>19050</xdr:rowOff>
    </xdr:from>
    <xdr:to>
      <xdr:col>10</xdr:col>
      <xdr:colOff>458576</xdr:colOff>
      <xdr:row>16</xdr:row>
      <xdr:rowOff>142875</xdr:rowOff>
    </xdr:to>
    <xdr:pic>
      <xdr:nvPicPr>
        <xdr:cNvPr id="13" name="Imagem 12" descr="https://encrypted-tbn2.gstatic.com/images?q=tbn:ANd9GcTX7sM9zETB0xWQuwodJfkFhwk2TNodZq_9Jbz0uDfO94yZWmH6Hg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3048000"/>
          <a:ext cx="103960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7" name="AutoShape 6" descr="data:image/jpeg;base64,/9j/4AAQSkZJRgABAQAAAQABAAD/2wCEAAkGBxAREBITEg8SEBAPEBASEREQEBAPFRAVFBYWFxYUFRQYHCggGBomGxUUITEhJTUxLy4uGB8zOT8vQyktLi4BCgoKDQ0OGg4QFCwcHyYrMywrKysrKywrKys3LCsrKysrKywrLCsrKysrLCsrKysrKysrKysrKysrKysrKysrK//AABEIAMMBAwMBIgACEQEDEQH/xAAcAAEAAgIDAQAAAAAAAAAAAAAAAgYDBwEEBQj/xAA8EAACAgADBQUGBAUCBwAAAAAAAQIDBAYRBRIhMVETQWFicQciIzJyc0JSkcEzgZKhsUODZIKys8LD8P/EABcBAQEBAQAAAAAAAAAAAAAAAAABAgP/xAAZEQEAAgMAAAAAAAAAAAAAAAAAARECEjH/2gAMAwEAAhEDEQA/AN4gAAAAAAAAAAAAAAAAAAAAAAAAAAAAAAAAhbbGEXKUlGMU3KUmoqKXNtvkjUOefbClvU7N0nLjGWMktYx+zBr3/qfDopAbbsxVcZKMrIRk1qoynFNr0ZlTPjvGWyuslZbJ222PWdlj35SfVtmTC426r+FdbVpy7K2yrT+loD7BB8rYXO+1avk2jieH57O2/wC4pHs4T2s7ZhzxFV33sPX/AOvcA+kAaN2d7acdw7XB4exa8XXK2hteGu+bj2FtWvF4arEV6qF0FJKWilF8pRlpw1TTT06Ad8AAAAAAAAAAAAAAAAAAAAAAAAAAAAAAIW2RjFylJRjFNylJpKKXNtvkgJldzdnPB7NhrfZrbJN10V6Sts8Uvwx8z0X+Cg559sEY71OzdJy4xli5R1hHu+DBr335n7vTeNOYrE2WzlZZOVllj1nZOTlKT8WwLHnTPeM2m9LGqsMnrHDVtuHDk7JcHZLxfDokVcAAAZK6m/QCCWp2K6NOLJxSj6nDlqBJz6H0l7Lq93ZGD8anL+ucpfufNR9P+z+vd2Vs9f8AA4V/1Vxf7ge+AAAAAAAAAAAAAAAAAAAAAAAAAAAI22RjFylJRjFNylJpKKXNtvkjUWefbBGO9Ts3ScuKli5LWEfswfzvzP3fqAv2bs5YPZte9fZrZJN10V6Sts9I90fM9EaAzpnvGbTbjY+yw2uscLW24cOTslwdkvXh0SK5i8TZbZKy2yVttj1nZOTlKT8WzEAAAA5S1J11N+h2IpR9QIV0acWZJT6EZPU4AAACNktE30TZ9ZbCp3MLh4fkw9Mf6YRR8m2VuScVzknFer4H17VDSKXRJfogJgAAAAAAAAAAAAAAAAAAAAABGyxRTlJqMYpuUpNJJLm23yQEivZuzjg9m1719mtklrXRXpK2z0j3R8z0RQs8+2CMN6nZ2lk+Kli5LWEftRf8R+Z+79RprF4my2yVltkrbbHrOybcpSfi3/8AICyZ0z5jNptxsfY4bXWOFrk3HhydktE7H66LolzKsAAAMldTfoBBLU7FdGnFk4xUfU4lLUCTn0IAAAAABkw2HnZONdcJWWWPSFcIuUpPokjb2SPZGlu3bR0nLg44SMtYR7/jTXzvyr3eerkBSMhZMxW0Lq7IwcMJXbGVl8+EZKEk3Cr88uGmq4Lvfc/pMjVXGMVGMVGMUlGMUkklySS5IkAAAAAAAAAAAAAAAAAAAAEbLFFOUmoxim220kkubbfJGpM8e2GEN6nZulk+MZYuUda4d3wov+I/M/d6bwF9zdnDB7Nr3r7NbJLWuivSVtvpHuXmeiNA50z7jNptxm+xw2vu4auTcX0dkuDsfrw6LvK1i8VZdZKy2yVttj1nZZJylJ+L/buMQAAADlLUnXU36HYjFR9QIV0d7Mjn0IylqcAAAAAMmGonZONdcJWWWPSFcIuUpPokgMZZcnZIxe0pa1LssOm1LE2Rbhw5quPB2S8FourRfMk+yJLdu2jpJ8HHBxlrGPf8aa+d+Ve71cjbVVUYxUYxUYxSUYxSiopckkuSA8HKWTsHs2GlENbZJKy+zSVtng5fhj5VoiwgAAAAAAAAAAAAAAAAAACNk1FNyajGKbbbSSS5tvuQEjwM25wweza97EWe/JN10Q0lbb9Me5eZ6JFCzz7YIQ3qdnaWz5SxclrXDr2UX/Efmfu/UaZxmKsuslbbZK22x6zssblKT8X+3JdwFlzrn7GbTbjN9jhdfdw1cm4vo7ZcHY/7Lp3lUAAAGSupsCCWp2K6O9k4xUfU4lLUCTn0IAAAAABPD0TsnGuuErLLHuwhCLnKb6KK4s27kn2RJbt20dJPg44OMtYr7018/wBMfd6uWoFDydknGbSlrVHssOm1LFWJ7i05qEeDsl4Lhw4tG+co5NwezYaUw3rZJKy+zSVlnhr+GPljov8AJ71VUYRUYxUYxSUYxSiopckkuSJgAAAAAAAAAAAAAAAAAAABGc1FNtpRim229Ekubb7kamzz7YIV71Ozt22zlLFSWtUPtR/1H5vl+oC+Ztzfg9m172Is9+SbrohpK23T8se5eZ6JdTQOdc/YzabcZvsMLr7uGrk919HbLg7H68F07ytY3F2XWSttslbbY9Z2WNylJ+L6dFyXcYQAAABIyV1N+h2IxUfUCFVHezI59CMpanAAAAACeHpnZONdcJWWWPdhCEXOU30UVxYECx5PyVjNpS1qj2eHTanirE9xac1Bc7JeC4cOLRfck+yJe7dtLST4OODhLWK+9NfN9MeHVy10Nt01RhFRjFRjFJRjFKKilySS5IDwMo5MwezYaUw3rZJKzEWaSss8Nfwx8sdF/ksQAAAAAAAAAAAAAAAAAAAjOaim20kk223oklzbYEjwc2Zuweza97EWe/JN10w0lbbp+WPTzPRLqUPPPtfrr3qdnbt1nKWKkt6qH2l/qPzfL9RpfG4uy6yVttkrbbHrOyyTlKX8+nRcl3AWbO2f8ZtJuEn2GF193DVyekujtlzsfh8q6d5UwAABkrqbAxpHZro72TjFR9TiUtQJOfQgAAAAAE6KZ2TjCEJWWWPdhCEXOU30jFcWbcyT7Il7t20tHyccHGWqX3pr5vpjw6uXICh5PyVjNpS1qj2eHTanibE9xac1Bc7JeC4cOLRvjKGTMHs2GlMN66SSsxFmkrLPDX8MfLHRf5LBTVGEVGEVCEUoxjFKMYpckkuCRMAAAAAAAAAAAAAAAAAAAABVc4bftqUqcNKEL9FrbZDtY168tIarelpx48Fw58gO5mzN2D2bXv4iz35J9nTDSVtun5Y9PM9EupoLO3tAxm0m4SfYYXX3cNXJ6S6O2XOx+Hyrp3mfamTsZdZK2eLhiLZvWVlrsUpf2ei6JcF3HlXZNx0eVcJ/RbD/AMtAlw8AHo37BxkPmwt3/LW7P+jU6NtM4fPCUPrjKH+UFQOUiVVTl6dTsxio+oGOujvZlc+hGUtTgAAAABOiqc5xhCErLJvdhCEXOU30jFcWwIFiyhkvGbSl8KPZ0JtTxNifZx05qC52S8Fw6tF8yT7Ivlu2lx5OODhLVL701830x4dW+Rt2imMIxhCMYQglGMYpRjFLkklwSAr+Ucl4PZsPgw3rpJKzEWaSsn4a/hj5Y6L1fEsYAAAAAAAAAAAAAAAAAAAAAAANcZmlri7vqiv0hFfsbHNZbalribvuzX6Nr9iwzk6QAKwBgAUDPOGhXfBwio9pXvSSWi1UmtdPH9itFlz/AD1xUF0oj/eUytGXSOAACgJU1SnOMIQlZZN7sIQi5ym+kYri2bbyT7I/lu2lx5OODhLVf701z+iPDq3yAomUMl4zaUvgx7OhNqeJsT7OOnNQXOyXguHVo3xk/JeD2bD4MN+6SSsxFmkrJ+CfKMfKuHrzLBRTCEYwhGMIQSjGMIqMYpckkuCRkAAAAAAAAAAAAAAAAAAAAAAAAAAAAasx8tbbX1tsf6yZtNmppS1bfVt/qWGcnAAKwAADXOeJa4yXlrrX9m/3PBPXzdPXG3+DrX6VwPLpqlOcYQhKyybUYQhFzlNvujFcWzLpHECw5QyZjNpS+DHcoUtJ4mxPs46c1Fc7JeC/m0XzJPsi13bto+Djg4S4f701z+iPDq3yNu4eiFcIwhCMIQSjGEIqMYpclGK4JeAVX8n5KwezYfChv3SWlmIs0dk/BPlCPlXDrq+JZAAAAAAAAAAAAAAAAAAAAAAAAAAAAAAADho17i8t4mEmlW7Ip8JQcXqu7hrqmbDASYtq23AXR+amyPrXNf30Ou+HPh6m2iFlUZfNFS9UmW01aoBsy3Y+Glzw9fqoRi/1R1nlrCa69l/Lfs0/TUWmrRWEyfjNp47EdjDcojfOM8TYmq47r3Wo99kuHJfzaNz5PyTg9mx+FHfvktLMRZo7J+C7oR8q/nq+JYqaowiowioRitIxilFRXRJciZGwAAAAAAAAAAAAAAAAAAAAAAAAAAAAAAAAAAAAAAAAAAAAAAAAAAAAAAAAAAAAAAAAAAAAAAAAAAAAAAAH/9k=">
          <a:extLst>
            <a:ext uri="{FF2B5EF4-FFF2-40B4-BE49-F238E27FC236}">
              <a16:creationId xmlns="" xmlns:a16="http://schemas.microsoft.com/office/drawing/2014/main" id="{64FFC38E-74EB-49AA-82AF-F85F195F1A50}"/>
            </a:ext>
          </a:extLst>
        </xdr:cNvPr>
        <xdr:cNvSpPr>
          <a:spLocks noChangeAspect="1" noChangeArrowheads="1"/>
        </xdr:cNvSpPr>
      </xdr:nvSpPr>
      <xdr:spPr bwMode="auto">
        <a:xfrm>
          <a:off x="4819650" y="60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33</xdr:row>
      <xdr:rowOff>0</xdr:rowOff>
    </xdr:from>
    <xdr:ext cx="304800" cy="304800"/>
    <xdr:sp macro="" textlink="">
      <xdr:nvSpPr>
        <xdr:cNvPr id="18" name="AutoShape 6" descr="data:image/jpeg;base64,/9j/4AAQSkZJRgABAQAAAQABAAD/2wCEAAkGBxAREBITEg8SEBAPEBASEREQEBAPFRAVFBYWFxYUFRQYHCggGBomGxUUITEhJTUxLy4uGB8zOT8vQyktLi4BCgoKDQ0OGg4QFCwcHyYrMywrKysrKywrKys3LCsrKysrKywrLCsrKysrLCsrKysrKysrKysrKysrKysrKysrK//AABEIAMMBAwMBIgACEQEDEQH/xAAcAAEAAgIDAQAAAAAAAAAAAAAAAgYDBwEEBQj/xAA8EAACAgADBQUGBAUCBwAAAAAAAQIDBAYRBRIhMVETQWFicQciIzJyc0JSkcEzgZKhsUODZIKys8LD8P/EABcBAQEBAQAAAAAAAAAAAAAAAAABAgP/xAAZEQEAAgMAAAAAAAAAAAAAAAAAARECEjH/2gAMAwEAAhEDEQA/AN4gAAAAAAAAAAAAAAAAAAAAAAAAAAAAAAAAhbbGEXKUlGMU3KUmoqKXNtvkjUOefbClvU7N0nLjGWMktYx+zBr3/qfDopAbbsxVcZKMrIRk1qoynFNr0ZlTPjvGWyuslZbJ222PWdlj35SfVtmTC426r+FdbVpy7K2yrT+loD7BB8rYXO+1avk2jieH57O2/wC4pHs4T2s7ZhzxFV33sPX/AOvcA+kAaN2d7acdw7XB4exa8XXK2hteGu+bj2FtWvF4arEV6qF0FJKWilF8pRlpw1TTT06Ad8AAAAAAAAAAAAAAAAAAAAAAAAAAAAAAIW2RjFylJRjFNylJpKKXNtvkgJldzdnPB7NhrfZrbJN10V6Sts8Uvwx8z0X+Cg559sEY71OzdJy4xli5R1hHu+DBr335n7vTeNOYrE2WzlZZOVllj1nZOTlKT8WwLHnTPeM2m9LGqsMnrHDVtuHDk7JcHZLxfDokVcAAAZK6m/QCCWp2K6NOLJxSj6nDlqBJz6H0l7Lq93ZGD8anL+ucpfufNR9P+z+vd2Vs9f8AA4V/1Vxf7ge+AAAAAAAAAAAAAAAAAAAAAAAAAAAI22RjFylJRjFNylJpKKXNtvkjUWefbBGO9Ts3ScuKli5LWEfswfzvzP3fqAv2bs5YPZte9fZrZJN10V6Sts9I90fM9EaAzpnvGbTbjY+yw2uscLW24cOTslwdkvXh0SK5i8TZbZKy2yVttj1nZOTlKT8WzEAAAA5S1J11N+h2IpR9QIV0acWZJT6EZPU4AAACNktE30TZ9ZbCp3MLh4fkw9Mf6YRR8m2VuScVzknFer4H17VDSKXRJfogJgAAAAAAAAAAAAAAAAAAAAABGyxRTlJqMYpuUpNJJLm23yQEivZuzjg9m1719mtklrXRXpK2z0j3R8z0RQs8+2CMN6nZ2lk+Kli5LWEftRf8R+Z+79RprF4my2yVltkrbbHrOybcpSfi3/8AICyZ0z5jNptxsfY4bXWOFrk3HhydktE7H66LolzKsAAAMldTfoBBLU7FdGnFk4xUfU4lLUCTn0IAAAAABkw2HnZONdcJWWWPSFcIuUpPokjb2SPZGlu3bR0nLg44SMtYR7/jTXzvyr3eerkBSMhZMxW0Lq7IwcMJXbGVl8+EZKEk3Cr88uGmq4Lvfc/pMjVXGMVGMVGMUlGMUkklySS5IkAAAAAAAAAAAAAAAAAAAAEbLFFOUmoxim220kkubbfJGpM8e2GEN6nZulk+MZYuUda4d3wov+I/M/d6bwF9zdnDB7Nr3r7NbJLWuivSVtvpHuXmeiNA50z7jNptxm+xw2vu4auTcX0dkuDsfrw6LvK1i8VZdZKy2yVttj1nZZJylJ+L/buMQAAADlLUnXU36HYjFR9QIV0d7Mjn0IylqcAAAAAMmGonZONdcJWWWPSFcIuUpPokgMZZcnZIxe0pa1LssOm1LE2Rbhw5quPB2S8FourRfMk+yJLdu2jpJ8HHBxlrGPf8aa+d+Ve71cjbVVUYxUYxUYxSUYxSiopckkuSA8HKWTsHs2GlENbZJKy+zSVtng5fhj5VoiwgAAAAAAAAAAAAAAAAAACNk1FNyajGKbbbSSS5tvuQEjwM25wweza97EWe/JN10Q0lbb9Me5eZ6JFCzz7YIQ3qdnaWz5SxclrXDr2UX/Efmfu/UaZxmKsuslbbZK22x6zssblKT8X+3JdwFlzrn7GbTbjN9jhdfdw1cm4vo7ZcHY/7Lp3lUAAAGSupsCCWp2K6O9k4xUfU4lLUCTn0IAAAAABPD0TsnGuuErLLHuwhCLnKb6KK4s27kn2RJbt20dJPg44OMtYr7018/wBMfd6uWoFDydknGbSlrVHssOm1LFWJ7i05qEeDsl4Lhw4tG+co5NwezYaUw3rZJKy+zSVlnhr+GPljov8AJ71VUYRUYxUYxSUYxSiopckkuSJgAAAAAAAAAAAAAAAAAAABGc1FNtpRim229Ekubb7kamzz7YIV71Ozt22zlLFSWtUPtR/1H5vl+oC+Ztzfg9m172Is9+SbrohpK23T8se5eZ6JdTQOdc/YzabcZvsMLr7uGrk919HbLg7H68F07ytY3F2XWSttslbbY9Z2WNylJ+L6dFyXcYQAAABIyV1N+h2IxUfUCFVHezI59CMpanAAAAACeHpnZONdcJWWWPdhCEXOU30UVxYECx5PyVjNpS1qj2eHTanirE9xac1Bc7JeC4cOLRfck+yJe7dtLST4OODhLWK+9NfN9MeHVy10Nt01RhFRjFRjFJRjFKKilySS5IDwMo5MwezYaUw3rZJKzEWaSss8Nfwx8sdF/ksQAAAAAAAAAAAAAAAAAAAjOaim20kk223oklzbYEjwc2Zuweza97EWe/JN10w0lbbp+WPTzPRLqUPPPtfrr3qdnbt1nKWKkt6qH2l/qPzfL9RpfG4uy6yVttkrbbHrOyyTlKX8+nRcl3AWbO2f8ZtJuEn2GF193DVyekujtlzsfh8q6d5UwAABkrqbAxpHZro72TjFR9TiUtQJOfQgAAAAAE6KZ2TjCEJWWWPdhCEXOU30jFcWbcyT7Il7t20tHyccHGWqX3pr5vpjw6uXICh5PyVjNpS1qj2eHTanibE9xac1Bc7JeC4cOLRvjKGTMHs2GlMN66SSsxFmkrLPDX8MfLHRf5LBTVGEVGEVCEUoxjFKMYpckkuCRMAAAAAAAAAAAAAAAAAAAABVc4bftqUqcNKEL9FrbZDtY168tIarelpx48Fw58gO5mzN2D2bXv4iz35J9nTDSVtun5Y9PM9EupoLO3tAxm0m4SfYYXX3cNXJ6S6O2XOx+Hyrp3mfamTsZdZK2eLhiLZvWVlrsUpf2ei6JcF3HlXZNx0eVcJ/RbD/AMtAlw8AHo37BxkPmwt3/LW7P+jU6NtM4fPCUPrjKH+UFQOUiVVTl6dTsxio+oGOujvZlc+hGUtTgAAAABOiqc5xhCErLJvdhCEXOU30jFcWwIFiyhkvGbSl8KPZ0JtTxNifZx05qC52S8Fw6tF8yT7Ivlu2lx5OODhLVL701830x4dW+Rt2imMIxhCMYQglGMYpRjFLkklwSAr+Ucl4PZsPgw3rpJKzEWaSsn4a/hj5Y6L1fEsYAAAAAAAAAAAAAAAAAAAAAAANcZmlri7vqiv0hFfsbHNZbalribvuzX6Nr9iwzk6QAKwBgAUDPOGhXfBwio9pXvSSWi1UmtdPH9itFlz/AD1xUF0oj/eUytGXSOAACgJU1SnOMIQlZZN7sIQi5ym+kYri2bbyT7I/lu2lx5OODhLVf701z+iPDq3yAomUMl4zaUvgx7OhNqeJsT7OOnNQXOyXguHVo3xk/JeD2bD4MN+6SSsxFmkrJ+CfKMfKuHrzLBRTCEYwhGMIQSjGMIqMYpckkuCRkAAAAAAAAAAAAAAAAAAAAAAAAAAAAasx8tbbX1tsf6yZtNmppS1bfVt/qWGcnAAKwAADXOeJa4yXlrrX9m/3PBPXzdPXG3+DrX6VwPLpqlOcYQhKyybUYQhFzlNvujFcWzLpHECw5QyZjNpS+DHcoUtJ4mxPs46c1Fc7JeC/m0XzJPsi13bto+Djg4S4f701z+iPDq3yNu4eiFcIwhCMIQSjGEIqMYpclGK4JeAVX8n5KwezYfChv3SWlmIs0dk/BPlCPlXDrq+JZAAAAAAAAAAAAAAAAAAAAAAAAAAAAAAADho17i8t4mEmlW7Ip8JQcXqu7hrqmbDASYtq23AXR+amyPrXNf30Ou+HPh6m2iFlUZfNFS9UmW01aoBsy3Y+Glzw9fqoRi/1R1nlrCa69l/Lfs0/TUWmrRWEyfjNp47EdjDcojfOM8TYmq47r3Wo99kuHJfzaNz5PyTg9mx+FHfvktLMRZo7J+C7oR8q/nq+JYqaowiowioRitIxilFRXRJciZGwAAAAAAAAAAAAAAAAAAAAAAAAAAAAAAAAAAAAAAAAAAAAAAAAAAAAAAAAAAAAAAAAAAAAAAAAAAAAAAAH/9k=">
          <a:extLst>
            <a:ext uri="{FF2B5EF4-FFF2-40B4-BE49-F238E27FC236}">
              <a16:creationId xmlns="" xmlns:a16="http://schemas.microsoft.com/office/drawing/2014/main" id="{3E6BC550-FE9F-4536-A0FB-724846CF67DA}"/>
            </a:ext>
          </a:extLst>
        </xdr:cNvPr>
        <xdr:cNvSpPr>
          <a:spLocks noChangeAspect="1" noChangeArrowheads="1"/>
        </xdr:cNvSpPr>
      </xdr:nvSpPr>
      <xdr:spPr bwMode="auto">
        <a:xfrm>
          <a:off x="4819650" y="60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4800"/>
    <xdr:sp macro="" textlink="">
      <xdr:nvSpPr>
        <xdr:cNvPr id="19" name="AutoShape 6" descr="data:image/jpeg;base64,/9j/4AAQSkZJRgABAQAAAQABAAD/2wCEAAkGBxAREBITEg8SEBAPEBASEREQEBAPFRAVFBYWFxYUFRQYHCggGBomGxUUITEhJTUxLy4uGB8zOT8vQyktLi4BCgoKDQ0OGg4QFCwcHyYrMywrKysrKywrKys3LCsrKysrKywrLCsrKysrLCsrKysrKysrKysrKysrKysrKysrK//AABEIAMMBAwMBIgACEQEDEQH/xAAcAAEAAgIDAQAAAAAAAAAAAAAAAgYDBwEEBQj/xAA8EAACAgADBQUGBAUCBwAAAAAAAQIDBAYRBRIhMVETQWFicQciIzJyc0JSkcEzgZKhsUODZIKys8LD8P/EABcBAQEBAQAAAAAAAAAAAAAAAAABAgP/xAAZEQEAAgMAAAAAAAAAAAAAAAAAARECEjH/2gAMAwEAAhEDEQA/AN4gAAAAAAAAAAAAAAAAAAAAAAAAAAAAAAAAhbbGEXKUlGMU3KUmoqKXNtvkjUOefbClvU7N0nLjGWMktYx+zBr3/qfDopAbbsxVcZKMrIRk1qoynFNr0ZlTPjvGWyuslZbJ222PWdlj35SfVtmTC426r+FdbVpy7K2yrT+loD7BB8rYXO+1avk2jieH57O2/wC4pHs4T2s7ZhzxFV33sPX/AOvcA+kAaN2d7acdw7XB4exa8XXK2hteGu+bj2FtWvF4arEV6qF0FJKWilF8pRlpw1TTT06Ad8AAAAAAAAAAAAAAAAAAAAAAAAAAAAAAIW2RjFylJRjFNylJpKKXNtvkgJldzdnPB7NhrfZrbJN10V6Sts8Uvwx8z0X+Cg559sEY71OzdJy4xli5R1hHu+DBr335n7vTeNOYrE2WzlZZOVllj1nZOTlKT8WwLHnTPeM2m9LGqsMnrHDVtuHDk7JcHZLxfDokVcAAAZK6m/QCCWp2K6NOLJxSj6nDlqBJz6H0l7Lq93ZGD8anL+ucpfufNR9P+z+vd2Vs9f8AA4V/1Vxf7ge+AAAAAAAAAAAAAAAAAAAAAAAAAAAI22RjFylJRjFNylJpKKXNtvkjUWefbBGO9Ts3ScuKli5LWEfswfzvzP3fqAv2bs5YPZte9fZrZJN10V6Sts9I90fM9EaAzpnvGbTbjY+yw2uscLW24cOTslwdkvXh0SK5i8TZbZKy2yVttj1nZOTlKT8WzEAAAA5S1J11N+h2IpR9QIV0acWZJT6EZPU4AAACNktE30TZ9ZbCp3MLh4fkw9Mf6YRR8m2VuScVzknFer4H17VDSKXRJfogJgAAAAAAAAAAAAAAAAAAAAABGyxRTlJqMYpuUpNJJLm23yQEivZuzjg9m1719mtklrXRXpK2z0j3R8z0RQs8+2CMN6nZ2lk+Kli5LWEftRf8R+Z+79RprF4my2yVltkrbbHrOybcpSfi3/8AICyZ0z5jNptxsfY4bXWOFrk3HhydktE7H66LolzKsAAAMldTfoBBLU7FdGnFk4xUfU4lLUCTn0IAAAAABkw2HnZONdcJWWWPSFcIuUpPokjb2SPZGlu3bR0nLg44SMtYR7/jTXzvyr3eerkBSMhZMxW0Lq7IwcMJXbGVl8+EZKEk3Cr88uGmq4Lvfc/pMjVXGMVGMVGMUlGMUkklySS5IkAAAAAAAAAAAAAAAAAAAAEbLFFOUmoxim220kkubbfJGpM8e2GEN6nZulk+MZYuUda4d3wov+I/M/d6bwF9zdnDB7Nr3r7NbJLWuivSVtvpHuXmeiNA50z7jNptxm+xw2vu4auTcX0dkuDsfrw6LvK1i8VZdZKy2yVttj1nZZJylJ+L/buMQAAADlLUnXU36HYjFR9QIV0d7Mjn0IylqcAAAAAMmGonZONdcJWWWPSFcIuUpPokgMZZcnZIxe0pa1LssOm1LE2Rbhw5quPB2S8FourRfMk+yJLdu2jpJ8HHBxlrGPf8aa+d+Ve71cjbVVUYxUYxUYxSUYxSiopckkuSA8HKWTsHs2GlENbZJKy+zSVtng5fhj5VoiwgAAAAAAAAAAAAAAAAAACNk1FNyajGKbbbSSS5tvuQEjwM25wweza97EWe/JN10Q0lbb9Me5eZ6JFCzz7YIQ3qdnaWz5SxclrXDr2UX/Efmfu/UaZxmKsuslbbZK22x6zssblKT8X+3JdwFlzrn7GbTbjN9jhdfdw1cm4vo7ZcHY/7Lp3lUAAAGSupsCCWp2K6O9k4xUfU4lLUCTn0IAAAAABPD0TsnGuuErLLHuwhCLnKb6KK4s27kn2RJbt20dJPg44OMtYr7018/wBMfd6uWoFDydknGbSlrVHssOm1LFWJ7i05qEeDsl4Lhw4tG+co5NwezYaUw3rZJKy+zSVlnhr+GPljov8AJ71VUYRUYxUYxSUYxSiopckkuSJgAAAAAAAAAAAAAAAAAAABGc1FNtpRim229Ekubb7kamzz7YIV71Ozt22zlLFSWtUPtR/1H5vl+oC+Ztzfg9m172Is9+SbrohpK23T8se5eZ6JdTQOdc/YzabcZvsMLr7uGrk919HbLg7H68F07ytY3F2XWSttslbbY9Z2WNylJ+L6dFyXcYQAAABIyV1N+h2IxUfUCFVHezI59CMpanAAAAACeHpnZONdcJWWWPdhCEXOU30UVxYECx5PyVjNpS1qj2eHTanirE9xac1Bc7JeC4cOLRfck+yJe7dtLST4OODhLWK+9NfN9MeHVy10Nt01RhFRjFRjFJRjFKKilySS5IDwMo5MwezYaUw3rZJKzEWaSss8Nfwx8sdF/ksQAAAAAAAAAAAAAAAAAAAjOaim20kk223oklzbYEjwc2Zuweza97EWe/JN10w0lbbp+WPTzPRLqUPPPtfrr3qdnbt1nKWKkt6qH2l/qPzfL9RpfG4uy6yVttkrbbHrOyyTlKX8+nRcl3AWbO2f8ZtJuEn2GF193DVyekujtlzsfh8q6d5UwAABkrqbAxpHZro72TjFR9TiUtQJOfQgAAAAAE6KZ2TjCEJWWWPdhCEXOU30jFcWbcyT7Il7t20tHyccHGWqX3pr5vpjw6uXICh5PyVjNpS1qj2eHTanibE9xac1Bc7JeC4cOLRvjKGTMHs2GlMN66SSsxFmkrLPDX8MfLHRf5LBTVGEVGEVCEUoxjFKMYpckkuCRMAAAAAAAAAAAAAAAAAAAABVc4bftqUqcNKEL9FrbZDtY168tIarelpx48Fw58gO5mzN2D2bXv4iz35J9nTDSVtun5Y9PM9EupoLO3tAxm0m4SfYYXX3cNXJ6S6O2XOx+Hyrp3mfamTsZdZK2eLhiLZvWVlrsUpf2ei6JcF3HlXZNx0eVcJ/RbD/AMtAlw8AHo37BxkPmwt3/LW7P+jU6NtM4fPCUPrjKH+UFQOUiVVTl6dTsxio+oGOujvZlc+hGUtTgAAAABOiqc5xhCErLJvdhCEXOU30jFcWwIFiyhkvGbSl8KPZ0JtTxNifZx05qC52S8Fw6tF8yT7Ivlu2lx5OODhLVL701830x4dW+Rt2imMIxhCMYQglGMYpRjFLkklwSAr+Ucl4PZsPgw3rpJKzEWaSsn4a/hj5Y6L1fEsYAAAAAAAAAAAAAAAAAAAAAAANcZmlri7vqiv0hFfsbHNZbalribvuzX6Nr9iwzk6QAKwBgAUDPOGhXfBwio9pXvSSWi1UmtdPH9itFlz/AD1xUF0oj/eUytGXSOAACgJU1SnOMIQlZZN7sIQi5ym+kYri2bbyT7I/lu2lx5OODhLVf701z+iPDq3yAomUMl4zaUvgx7OhNqeJsT7OOnNQXOyXguHVo3xk/JeD2bD4MN+6SSsxFmkrJ+CfKMfKuHrzLBRTCEYwhGMIQSjGMIqMYpckkuCRkAAAAAAAAAAAAAAAAAAAAAAAAAAAAasx8tbbX1tsf6yZtNmppS1bfVt/qWGcnAAKwAADXOeJa4yXlrrX9m/3PBPXzdPXG3+DrX6VwPLpqlOcYQhKyybUYQhFzlNvujFcWzLpHECw5QyZjNpS+DHcoUtJ4mxPs46c1Fc7JeC/m0XzJPsi13bto+Djg4S4f701z+iPDq3yNu4eiFcIwhCMIQSjGEIqMYpclGK4JeAVX8n5KwezYfChv3SWlmIs0dk/BPlCPlXDrq+JZAAAAAAAAAAAAAAAAAAAAAAAAAAAAAAADho17i8t4mEmlW7Ip8JQcXqu7hrqmbDASYtq23AXR+amyPrXNf30Ou+HPh6m2iFlUZfNFS9UmW01aoBsy3Y+Glzw9fqoRi/1R1nlrCa69l/Lfs0/TUWmrRWEyfjNp47EdjDcojfOM8TYmq47r3Wo99kuHJfzaNz5PyTg9mx+FHfvktLMRZo7J+C7oR8q/nq+JYqaowiowioRitIxilFRXRJciZGwAAAAAAAAAAAAAAAAAAAAAAAAAAAAAAAAAAAAAAAAAAAAAAAAAAAAAAAAAAAAAAAAAAAAAAAAAAAAAAAH/9k=">
          <a:extLst>
            <a:ext uri="{FF2B5EF4-FFF2-40B4-BE49-F238E27FC236}">
              <a16:creationId xmlns="" xmlns:a16="http://schemas.microsoft.com/office/drawing/2014/main" id="{69A3C534-928F-4075-911C-7B6B8D7393A5}"/>
            </a:ext>
          </a:extLst>
        </xdr:cNvPr>
        <xdr:cNvSpPr>
          <a:spLocks noChangeAspect="1" noChangeArrowheads="1"/>
        </xdr:cNvSpPr>
      </xdr:nvSpPr>
      <xdr:spPr bwMode="auto">
        <a:xfrm>
          <a:off x="4819650" y="60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39</xdr:row>
      <xdr:rowOff>0</xdr:rowOff>
    </xdr:from>
    <xdr:ext cx="304800" cy="304800"/>
    <xdr:sp macro="" textlink="">
      <xdr:nvSpPr>
        <xdr:cNvPr id="20" name="AutoShape 6" descr="data:image/jpeg;base64,/9j/4AAQSkZJRgABAQAAAQABAAD/2wCEAAkGBxAREBITEg8SEBAPEBASEREQEBAPFRAVFBYWFxYUFRQYHCggGBomGxUUITEhJTUxLy4uGB8zOT8vQyktLi4BCgoKDQ0OGg4QFCwcHyYrMywrKysrKywrKys3LCsrKysrKywrLCsrKysrLCsrKysrKysrKysrKysrKysrKysrK//AABEIAMMBAwMBIgACEQEDEQH/xAAcAAEAAgIDAQAAAAAAAAAAAAAAAgYDBwEEBQj/xAA8EAACAgADBQUGBAUCBwAAAAAAAQIDBAYRBRIhMVETQWFicQciIzJyc0JSkcEzgZKhsUODZIKys8LD8P/EABcBAQEBAQAAAAAAAAAAAAAAAAABAgP/xAAZEQEAAgMAAAAAAAAAAAAAAAAAARECEjH/2gAMAwEAAhEDEQA/AN4gAAAAAAAAAAAAAAAAAAAAAAAAAAAAAAAAhbbGEXKUlGMU3KUmoqKXNtvkjUOefbClvU7N0nLjGWMktYx+zBr3/qfDopAbbsxVcZKMrIRk1qoynFNr0ZlTPjvGWyuslZbJ222PWdlj35SfVtmTC426r+FdbVpy7K2yrT+loD7BB8rYXO+1avk2jieH57O2/wC4pHs4T2s7ZhzxFV33sPX/AOvcA+kAaN2d7acdw7XB4exa8XXK2hteGu+bj2FtWvF4arEV6qF0FJKWilF8pRlpw1TTT06Ad8AAAAAAAAAAAAAAAAAAAAAAAAAAAAAAIW2RjFylJRjFNylJpKKXNtvkgJldzdnPB7NhrfZrbJN10V6Sts8Uvwx8z0X+Cg559sEY71OzdJy4xli5R1hHu+DBr335n7vTeNOYrE2WzlZZOVllj1nZOTlKT8WwLHnTPeM2m9LGqsMnrHDVtuHDk7JcHZLxfDokVcAAAZK6m/QCCWp2K6NOLJxSj6nDlqBJz6H0l7Lq93ZGD8anL+ucpfufNR9P+z+vd2Vs9f8AA4V/1Vxf7ge+AAAAAAAAAAAAAAAAAAAAAAAAAAAI22RjFylJRjFNylJpKKXNtvkjUWefbBGO9Ts3ScuKli5LWEfswfzvzP3fqAv2bs5YPZte9fZrZJN10V6Sts9I90fM9EaAzpnvGbTbjY+yw2uscLW24cOTslwdkvXh0SK5i8TZbZKy2yVttj1nZOTlKT8WzEAAAA5S1J11N+h2IpR9QIV0acWZJT6EZPU4AAACNktE30TZ9ZbCp3MLh4fkw9Mf6YRR8m2VuScVzknFer4H17VDSKXRJfogJgAAAAAAAAAAAAAAAAAAAAABGyxRTlJqMYpuUpNJJLm23yQEivZuzjg9m1719mtklrXRXpK2z0j3R8z0RQs8+2CMN6nZ2lk+Kli5LWEftRf8R+Z+79RprF4my2yVltkrbbHrOybcpSfi3/8AICyZ0z5jNptxsfY4bXWOFrk3HhydktE7H66LolzKsAAAMldTfoBBLU7FdGnFk4xUfU4lLUCTn0IAAAAABkw2HnZONdcJWWWPSFcIuUpPokjb2SPZGlu3bR0nLg44SMtYR7/jTXzvyr3eerkBSMhZMxW0Lq7IwcMJXbGVl8+EZKEk3Cr88uGmq4Lvfc/pMjVXGMVGMVGMUlGMUkklySS5IkAAAAAAAAAAAAAAAAAAAAEbLFFOUmoxim220kkubbfJGpM8e2GEN6nZulk+MZYuUda4d3wov+I/M/d6bwF9zdnDB7Nr3r7NbJLWuivSVtvpHuXmeiNA50z7jNptxm+xw2vu4auTcX0dkuDsfrw6LvK1i8VZdZKy2yVttj1nZZJylJ+L/buMQAAADlLUnXU36HYjFR9QIV0d7Mjn0IylqcAAAAAMmGonZONdcJWWWPSFcIuUpPokgMZZcnZIxe0pa1LssOm1LE2Rbhw5quPB2S8FourRfMk+yJLdu2jpJ8HHBxlrGPf8aa+d+Ve71cjbVVUYxUYxUYxSUYxSiopckkuSA8HKWTsHs2GlENbZJKy+zSVtng5fhj5VoiwgAAAAAAAAAAAAAAAAAACNk1FNyajGKbbbSSS5tvuQEjwM25wweza97EWe/JN10Q0lbb9Me5eZ6JFCzz7YIQ3qdnaWz5SxclrXDr2UX/Efmfu/UaZxmKsuslbbZK22x6zssblKT8X+3JdwFlzrn7GbTbjN9jhdfdw1cm4vo7ZcHY/7Lp3lUAAAGSupsCCWp2K6O9k4xUfU4lLUCTn0IAAAAABPD0TsnGuuErLLHuwhCLnKb6KK4s27kn2RJbt20dJPg44OMtYr7018/wBMfd6uWoFDydknGbSlrVHssOm1LFWJ7i05qEeDsl4Lhw4tG+co5NwezYaUw3rZJKy+zSVlnhr+GPljov8AJ71VUYRUYxUYxSUYxSiopckkuSJgAAAAAAAAAAAAAAAAAAABGc1FNtpRim229Ekubb7kamzz7YIV71Ozt22zlLFSWtUPtR/1H5vl+oC+Ztzfg9m172Is9+SbrohpK23T8se5eZ6JdTQOdc/YzabcZvsMLr7uGrk919HbLg7H68F07ytY3F2XWSttslbbY9Z2WNylJ+L6dFyXcYQAAABIyV1N+h2IxUfUCFVHezI59CMpanAAAAACeHpnZONdcJWWWPdhCEXOU30UVxYECx5PyVjNpS1qj2eHTanirE9xac1Bc7JeC4cOLRfck+yJe7dtLST4OODhLWK+9NfN9MeHVy10Nt01RhFRjFRjFJRjFKKilySS5IDwMo5MwezYaUw3rZJKzEWaSss8Nfwx8sdF/ksQAAAAAAAAAAAAAAAAAAAjOaim20kk223oklzbYEjwc2Zuweza97EWe/JN10w0lbbp+WPTzPRLqUPPPtfrr3qdnbt1nKWKkt6qH2l/qPzfL9RpfG4uy6yVttkrbbHrOyyTlKX8+nRcl3AWbO2f8ZtJuEn2GF193DVyekujtlzsfh8q6d5UwAABkrqbAxpHZro72TjFR9TiUtQJOfQgAAAAAE6KZ2TjCEJWWWPdhCEXOU30jFcWbcyT7Il7t20tHyccHGWqX3pr5vpjw6uXICh5PyVjNpS1qj2eHTanibE9xac1Bc7JeC4cOLRvjKGTMHs2GlMN66SSsxFmkrLPDX8MfLHRf5LBTVGEVGEVCEUoxjFKMYpckkuCRMAAAAAAAAAAAAAAAAAAAABVc4bftqUqcNKEL9FrbZDtY168tIarelpx48Fw58gO5mzN2D2bXv4iz35J9nTDSVtun5Y9PM9EupoLO3tAxm0m4SfYYXX3cNXJ6S6O2XOx+Hyrp3mfamTsZdZK2eLhiLZvWVlrsUpf2ei6JcF3HlXZNx0eVcJ/RbD/AMtAlw8AHo37BxkPmwt3/LW7P+jU6NtM4fPCUPrjKH+UFQOUiVVTl6dTsxio+oGOujvZlc+hGUtTgAAAABOiqc5xhCErLJvdhCEXOU30jFcWwIFiyhkvGbSl8KPZ0JtTxNifZx05qC52S8Fw6tF8yT7Ivlu2lx5OODhLVL701830x4dW+Rt2imMIxhCMYQglGMYpRjFLkklwSAr+Ucl4PZsPgw3rpJKzEWaSsn4a/hj5Y6L1fEsYAAAAAAAAAAAAAAAAAAAAAAANcZmlri7vqiv0hFfsbHNZbalribvuzX6Nr9iwzk6QAKwBgAUDPOGhXfBwio9pXvSSWi1UmtdPH9itFlz/AD1xUF0oj/eUytGXSOAACgJU1SnOMIQlZZN7sIQi5ym+kYri2bbyT7I/lu2lx5OODhLVf701z+iPDq3yAomUMl4zaUvgx7OhNqeJsT7OOnNQXOyXguHVo3xk/JeD2bD4MN+6SSsxFmkrJ+CfKMfKuHrzLBRTCEYwhGMIQSjGMIqMYpckkuCRkAAAAAAAAAAAAAAAAAAAAAAAAAAAAasx8tbbX1tsf6yZtNmppS1bfVt/qWGcnAAKwAADXOeJa4yXlrrX9m/3PBPXzdPXG3+DrX6VwPLpqlOcYQhKyybUYQhFzlNvujFcWzLpHECw5QyZjNpS+DHcoUtJ4mxPs46c1Fc7JeC/m0XzJPsi13bto+Djg4S4f701z+iPDq3yNu4eiFcIwhCMIQSjGEIqMYpclGK4JeAVX8n5KwezYfChv3SWlmIs0dk/BPlCPlXDrq+JZAAAAAAAAAAAAAAAAAAAAAAAAAAAAAAADho17i8t4mEmlW7Ip8JQcXqu7hrqmbDASYtq23AXR+amyPrXNf30Ou+HPh6m2iFlUZfNFS9UmW01aoBsy3Y+Glzw9fqoRi/1R1nlrCa69l/Lfs0/TUWmrRWEyfjNp47EdjDcojfOM8TYmq47r3Wo99kuHJfzaNz5PyTg9mx+FHfvktLMRZo7J+C7oR8q/nq+JYqaowiowioRitIxilFRXRJciZGwAAAAAAAAAAAAAAAAAAAAAAAAAAAAAAAAAAAAAAAAAAAAAAAAAAAAAAAAAAAAAAAAAAAAAAAAAAAAAAAH/9k=">
          <a:extLst>
            <a:ext uri="{FF2B5EF4-FFF2-40B4-BE49-F238E27FC236}">
              <a16:creationId xmlns="" xmlns:a16="http://schemas.microsoft.com/office/drawing/2014/main" id="{86701A4C-BD46-4A9B-B915-21FB146DBCC2}"/>
            </a:ext>
          </a:extLst>
        </xdr:cNvPr>
        <xdr:cNvSpPr>
          <a:spLocks noChangeAspect="1" noChangeArrowheads="1"/>
        </xdr:cNvSpPr>
      </xdr:nvSpPr>
      <xdr:spPr bwMode="auto">
        <a:xfrm>
          <a:off x="4819650" y="60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42</xdr:row>
      <xdr:rowOff>0</xdr:rowOff>
    </xdr:from>
    <xdr:ext cx="304800" cy="304800"/>
    <xdr:sp macro="" textlink="">
      <xdr:nvSpPr>
        <xdr:cNvPr id="21" name="AutoShape 6" descr="data:image/jpeg;base64,/9j/4AAQSkZJRgABAQAAAQABAAD/2wCEAAkGBxAREBITEg8SEBAPEBASEREQEBAPFRAVFBYWFxYUFRQYHCggGBomGxUUITEhJTUxLy4uGB8zOT8vQyktLi4BCgoKDQ0OGg4QFCwcHyYrMywrKysrKywrKys3LCsrKysrKywrLCsrKysrLCsrKysrKysrKysrKysrKysrKysrK//AABEIAMMBAwMBIgACEQEDEQH/xAAcAAEAAgIDAQAAAAAAAAAAAAAAAgYDBwEEBQj/xAA8EAACAgADBQUGBAUCBwAAAAAAAQIDBAYRBRIhMVETQWFicQciIzJyc0JSkcEzgZKhsUODZIKys8LD8P/EABcBAQEBAQAAAAAAAAAAAAAAAAABAgP/xAAZEQEAAgMAAAAAAAAAAAAAAAAAARECEjH/2gAMAwEAAhEDEQA/AN4gAAAAAAAAAAAAAAAAAAAAAAAAAAAAAAAAhbbGEXKUlGMU3KUmoqKXNtvkjUOefbClvU7N0nLjGWMktYx+zBr3/qfDopAbbsxVcZKMrIRk1qoynFNr0ZlTPjvGWyuslZbJ222PWdlj35SfVtmTC426r+FdbVpy7K2yrT+loD7BB8rYXO+1avk2jieH57O2/wC4pHs4T2s7ZhzxFV33sPX/AOvcA+kAaN2d7acdw7XB4exa8XXK2hteGu+bj2FtWvF4arEV6qF0FJKWilF8pRlpw1TTT06Ad8AAAAAAAAAAAAAAAAAAAAAAAAAAAAAAIW2RjFylJRjFNylJpKKXNtvkgJldzdnPB7NhrfZrbJN10V6Sts8Uvwx8z0X+Cg559sEY71OzdJy4xli5R1hHu+DBr335n7vTeNOYrE2WzlZZOVllj1nZOTlKT8WwLHnTPeM2m9LGqsMnrHDVtuHDk7JcHZLxfDokVcAAAZK6m/QCCWp2K6NOLJxSj6nDlqBJz6H0l7Lq93ZGD8anL+ucpfufNR9P+z+vd2Vs9f8AA4V/1Vxf7ge+AAAAAAAAAAAAAAAAAAAAAAAAAAAI22RjFylJRjFNylJpKKXNtvkjUWefbBGO9Ts3ScuKli5LWEfswfzvzP3fqAv2bs5YPZte9fZrZJN10V6Sts9I90fM9EaAzpnvGbTbjY+yw2uscLW24cOTslwdkvXh0SK5i8TZbZKy2yVttj1nZOTlKT8WzEAAAA5S1J11N+h2IpR9QIV0acWZJT6EZPU4AAACNktE30TZ9ZbCp3MLh4fkw9Mf6YRR8m2VuScVzknFer4H17VDSKXRJfogJgAAAAAAAAAAAAAAAAAAAAABGyxRTlJqMYpuUpNJJLm23yQEivZuzjg9m1719mtklrXRXpK2z0j3R8z0RQs8+2CMN6nZ2lk+Kli5LWEftRf8R+Z+79RprF4my2yVltkrbbHrOybcpSfi3/8AICyZ0z5jNptxsfY4bXWOFrk3HhydktE7H66LolzKsAAAMldTfoBBLU7FdGnFk4xUfU4lLUCTn0IAAAAABkw2HnZONdcJWWWPSFcIuUpPokjb2SPZGlu3bR0nLg44SMtYR7/jTXzvyr3eerkBSMhZMxW0Lq7IwcMJXbGVl8+EZKEk3Cr88uGmq4Lvfc/pMjVXGMVGMVGMUlGMUkklySS5IkAAAAAAAAAAAAAAAAAAAAEbLFFOUmoxim220kkubbfJGpM8e2GEN6nZulk+MZYuUda4d3wov+I/M/d6bwF9zdnDB7Nr3r7NbJLWuivSVtvpHuXmeiNA50z7jNptxm+xw2vu4auTcX0dkuDsfrw6LvK1i8VZdZKy2yVttj1nZZJylJ+L/buMQAAADlLUnXU36HYjFR9QIV0d7Mjn0IylqcAAAAAMmGonZONdcJWWWPSFcIuUpPokgMZZcnZIxe0pa1LssOm1LE2Rbhw5quPB2S8FourRfMk+yJLdu2jpJ8HHBxlrGPf8aa+d+Ve71cjbVVUYxUYxUYxSUYxSiopckkuSA8HKWTsHs2GlENbZJKy+zSVtng5fhj5VoiwgAAAAAAAAAAAAAAAAAACNk1FNyajGKbbbSSS5tvuQEjwM25wweza97EWe/JN10Q0lbb9Me5eZ6JFCzz7YIQ3qdnaWz5SxclrXDr2UX/Efmfu/UaZxmKsuslbbZK22x6zssblKT8X+3JdwFlzrn7GbTbjN9jhdfdw1cm4vo7ZcHY/7Lp3lUAAAGSupsCCWp2K6O9k4xUfU4lLUCTn0IAAAAABPD0TsnGuuErLLHuwhCLnKb6KK4s27kn2RJbt20dJPg44OMtYr7018/wBMfd6uWoFDydknGbSlrVHssOm1LFWJ7i05qEeDsl4Lhw4tG+co5NwezYaUw3rZJKy+zSVlnhr+GPljov8AJ71VUYRUYxUYxSUYxSiopckkuSJgAAAAAAAAAAAAAAAAAAABGc1FNtpRim229Ekubb7kamzz7YIV71Ozt22zlLFSWtUPtR/1H5vl+oC+Ztzfg9m172Is9+SbrohpK23T8se5eZ6JdTQOdc/YzabcZvsMLr7uGrk919HbLg7H68F07ytY3F2XWSttslbbY9Z2WNylJ+L6dFyXcYQAAABIyV1N+h2IxUfUCFVHezI59CMpanAAAAACeHpnZONdcJWWWPdhCEXOU30UVxYECx5PyVjNpS1qj2eHTanirE9xac1Bc7JeC4cOLRfck+yJe7dtLST4OODhLWK+9NfN9MeHVy10Nt01RhFRjFRjFJRjFKKilySS5IDwMo5MwezYaUw3rZJKzEWaSss8Nfwx8sdF/ksQAAAAAAAAAAAAAAAAAAAjOaim20kk223oklzbYEjwc2Zuweza97EWe/JN10w0lbbp+WPTzPRLqUPPPtfrr3qdnbt1nKWKkt6qH2l/qPzfL9RpfG4uy6yVttkrbbHrOyyTlKX8+nRcl3AWbO2f8ZtJuEn2GF193DVyekujtlzsfh8q6d5UwAABkrqbAxpHZro72TjFR9TiUtQJOfQgAAAAAE6KZ2TjCEJWWWPdhCEXOU30jFcWbcyT7Il7t20tHyccHGWqX3pr5vpjw6uXICh5PyVjNpS1qj2eHTanibE9xac1Bc7JeC4cOLRvjKGTMHs2GlMN66SSsxFmkrLPDX8MfLHRf5LBTVGEVGEVCEUoxjFKMYpckkuCRMAAAAAAAAAAAAAAAAAAAABVc4bftqUqcNKEL9FrbZDtY168tIarelpx48Fw58gO5mzN2D2bXv4iz35J9nTDSVtun5Y9PM9EupoLO3tAxm0m4SfYYXX3cNXJ6S6O2XOx+Hyrp3mfamTsZdZK2eLhiLZvWVlrsUpf2ei6JcF3HlXZNx0eVcJ/RbD/AMtAlw8AHo37BxkPmwt3/LW7P+jU6NtM4fPCUPrjKH+UFQOUiVVTl6dTsxio+oGOujvZlc+hGUtTgAAAABOiqc5xhCErLJvdhCEXOU30jFcWwIFiyhkvGbSl8KPZ0JtTxNifZx05qC52S8Fw6tF8yT7Ivlu2lx5OODhLVL701830x4dW+Rt2imMIxhCMYQglGMYpRjFLkklwSAr+Ucl4PZsPgw3rpJKzEWaSsn4a/hj5Y6L1fEsYAAAAAAAAAAAAAAAAAAAAAAANcZmlri7vqiv0hFfsbHNZbalribvuzX6Nr9iwzk6QAKwBgAUDPOGhXfBwio9pXvSSWi1UmtdPH9itFlz/AD1xUF0oj/eUytGXSOAACgJU1SnOMIQlZZN7sIQi5ym+kYri2bbyT7I/lu2lx5OODhLVf701z+iPDq3yAomUMl4zaUvgx7OhNqeJsT7OOnNQXOyXguHVo3xk/JeD2bD4MN+6SSsxFmkrJ+CfKMfKuHrzLBRTCEYwhGMIQSjGMIqMYpckkuCRkAAAAAAAAAAAAAAAAAAAAAAAAAAAAasx8tbbX1tsf6yZtNmppS1bfVt/qWGcnAAKwAADXOeJa4yXlrrX9m/3PBPXzdPXG3+DrX6VwPLpqlOcYQhKyybUYQhFzlNvujFcWzLpHECw5QyZjNpS+DHcoUtJ4mxPs46c1Fc7JeC/m0XzJPsi13bto+Djg4S4f701z+iPDq3yNu4eiFcIwhCMIQSjGEIqMYpclGK4JeAVX8n5KwezYfChv3SWlmIs0dk/BPlCPlXDrq+JZAAAAAAAAAAAAAAAAAAAAAAAAAAAAAAADho17i8t4mEmlW7Ip8JQcXqu7hrqmbDASYtq23AXR+amyPrXNf30Ou+HPh6m2iFlUZfNFS9UmW01aoBsy3Y+Glzw9fqoRi/1R1nlrCa69l/Lfs0/TUWmrRWEyfjNp47EdjDcojfOM8TYmq47r3Wo99kuHJfzaNz5PyTg9mx+FHfvktLMRZo7J+C7oR8q/nq+JYqaowiowioRitIxilFRXRJciZGwAAAAAAAAAAAAAAAAAAAAAAAAAAAAAAAAAAAAAAAAAAAAAAAAAAAAAAAAAAAAAAAAAAAAAAAAAAAAAAAH/9k=">
          <a:extLst>
            <a:ext uri="{FF2B5EF4-FFF2-40B4-BE49-F238E27FC236}">
              <a16:creationId xmlns="" xmlns:a16="http://schemas.microsoft.com/office/drawing/2014/main" id="{7D2D037F-A407-43DA-A9BF-AE4C471DC243}"/>
            </a:ext>
          </a:extLst>
        </xdr:cNvPr>
        <xdr:cNvSpPr>
          <a:spLocks noChangeAspect="1" noChangeArrowheads="1"/>
        </xdr:cNvSpPr>
      </xdr:nvSpPr>
      <xdr:spPr bwMode="auto">
        <a:xfrm>
          <a:off x="4819650" y="60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4800"/>
    <xdr:sp macro="" textlink="">
      <xdr:nvSpPr>
        <xdr:cNvPr id="22" name="AutoShape 6" descr="data:image/jpeg;base64,/9j/4AAQSkZJRgABAQAAAQABAAD/2wCEAAkGBxAREBITEg8SEBAPEBASEREQEBAPFRAVFBYWFxYUFRQYHCggGBomGxUUITEhJTUxLy4uGB8zOT8vQyktLi4BCgoKDQ0OGg4QFCwcHyYrMywrKysrKywrKys3LCsrKysrKywrLCsrKysrLCsrKysrKysrKysrKysrKysrKysrK//AABEIAMMBAwMBIgACEQEDEQH/xAAcAAEAAgIDAQAAAAAAAAAAAAAAAgYDBwEEBQj/xAA8EAACAgADBQUGBAUCBwAAAAAAAQIDBAYRBRIhMVETQWFicQciIzJyc0JSkcEzgZKhsUODZIKys8LD8P/EABcBAQEBAQAAAAAAAAAAAAAAAAABAgP/xAAZEQEAAgMAAAAAAAAAAAAAAAAAARECEjH/2gAMAwEAAhEDEQA/AN4gAAAAAAAAAAAAAAAAAAAAAAAAAAAAAAAAhbbGEXKUlGMU3KUmoqKXNtvkjUOefbClvU7N0nLjGWMktYx+zBr3/qfDopAbbsxVcZKMrIRk1qoynFNr0ZlTPjvGWyuslZbJ222PWdlj35SfVtmTC426r+FdbVpy7K2yrT+loD7BB8rYXO+1avk2jieH57O2/wC4pHs4T2s7ZhzxFV33sPX/AOvcA+kAaN2d7acdw7XB4exa8XXK2hteGu+bj2FtWvF4arEV6qF0FJKWilF8pRlpw1TTT06Ad8AAAAAAAAAAAAAAAAAAAAAAAAAAAAAAIW2RjFylJRjFNylJpKKXNtvkgJldzdnPB7NhrfZrbJN10V6Sts8Uvwx8z0X+Cg559sEY71OzdJy4xli5R1hHu+DBr335n7vTeNOYrE2WzlZZOVllj1nZOTlKT8WwLHnTPeM2m9LGqsMnrHDVtuHDk7JcHZLxfDokVcAAAZK6m/QCCWp2K6NOLJxSj6nDlqBJz6H0l7Lq93ZGD8anL+ucpfufNR9P+z+vd2Vs9f8AA4V/1Vxf7ge+AAAAAAAAAAAAAAAAAAAAAAAAAAAI22RjFylJRjFNylJpKKXNtvkjUWefbBGO9Ts3ScuKli5LWEfswfzvzP3fqAv2bs5YPZte9fZrZJN10V6Sts9I90fM9EaAzpnvGbTbjY+yw2uscLW24cOTslwdkvXh0SK5i8TZbZKy2yVttj1nZOTlKT8WzEAAAA5S1J11N+h2IpR9QIV0acWZJT6EZPU4AAACNktE30TZ9ZbCp3MLh4fkw9Mf6YRR8m2VuScVzknFer4H17VDSKXRJfogJgAAAAAAAAAAAAAAAAAAAAABGyxRTlJqMYpuUpNJJLm23yQEivZuzjg9m1719mtklrXRXpK2z0j3R8z0RQs8+2CMN6nZ2lk+Kli5LWEftRf8R+Z+79RprF4my2yVltkrbbHrOybcpSfi3/8AICyZ0z5jNptxsfY4bXWOFrk3HhydktE7H66LolzKsAAAMldTfoBBLU7FdGnFk4xUfU4lLUCTn0IAAAAABkw2HnZONdcJWWWPSFcIuUpPokjb2SPZGlu3bR0nLg44SMtYR7/jTXzvyr3eerkBSMhZMxW0Lq7IwcMJXbGVl8+EZKEk3Cr88uGmq4Lvfc/pMjVXGMVGMVGMUlGMUkklySS5IkAAAAAAAAAAAAAAAAAAAAEbLFFOUmoxim220kkubbfJGpM8e2GEN6nZulk+MZYuUda4d3wov+I/M/d6bwF9zdnDB7Nr3r7NbJLWuivSVtvpHuXmeiNA50z7jNptxm+xw2vu4auTcX0dkuDsfrw6LvK1i8VZdZKy2yVttj1nZZJylJ+L/buMQAAADlLUnXU36HYjFR9QIV0d7Mjn0IylqcAAAAAMmGonZONdcJWWWPSFcIuUpPokgMZZcnZIxe0pa1LssOm1LE2Rbhw5quPB2S8FourRfMk+yJLdu2jpJ8HHBxlrGPf8aa+d+Ve71cjbVVUYxUYxUYxSUYxSiopckkuSA8HKWTsHs2GlENbZJKy+zSVtng5fhj5VoiwgAAAAAAAAAAAAAAAAAACNk1FNyajGKbbbSSS5tvuQEjwM25wweza97EWe/JN10Q0lbb9Me5eZ6JFCzz7YIQ3qdnaWz5SxclrXDr2UX/Efmfu/UaZxmKsuslbbZK22x6zssblKT8X+3JdwFlzrn7GbTbjN9jhdfdw1cm4vo7ZcHY/7Lp3lUAAAGSupsCCWp2K6O9k4xUfU4lLUCTn0IAAAAABPD0TsnGuuErLLHuwhCLnKb6KK4s27kn2RJbt20dJPg44OMtYr7018/wBMfd6uWoFDydknGbSlrVHssOm1LFWJ7i05qEeDsl4Lhw4tG+co5NwezYaUw3rZJKy+zSVlnhr+GPljov8AJ71VUYRUYxUYxSUYxSiopckkuSJgAAAAAAAAAAAAAAAAAAABGc1FNtpRim229Ekubb7kamzz7YIV71Ozt22zlLFSWtUPtR/1H5vl+oC+Ztzfg9m172Is9+SbrohpK23T8se5eZ6JdTQOdc/YzabcZvsMLr7uGrk919HbLg7H68F07ytY3F2XWSttslbbY9Z2WNylJ+L6dFyXcYQAAABIyV1N+h2IxUfUCFVHezI59CMpanAAAAACeHpnZONdcJWWWPdhCEXOU30UVxYECx5PyVjNpS1qj2eHTanirE9xac1Bc7JeC4cOLRfck+yJe7dtLST4OODhLWK+9NfN9MeHVy10Nt01RhFRjFRjFJRjFKKilySS5IDwMo5MwezYaUw3rZJKzEWaSss8Nfwx8sdF/ksQAAAAAAAAAAAAAAAAAAAjOaim20kk223oklzbYEjwc2Zuweza97EWe/JN10w0lbbp+WPTzPRLqUPPPtfrr3qdnbt1nKWKkt6qH2l/qPzfL9RpfG4uy6yVttkrbbHrOyyTlKX8+nRcl3AWbO2f8ZtJuEn2GF193DVyekujtlzsfh8q6d5UwAABkrqbAxpHZro72TjFR9TiUtQJOfQgAAAAAE6KZ2TjCEJWWWPdhCEXOU30jFcWbcyT7Il7t20tHyccHGWqX3pr5vpjw6uXICh5PyVjNpS1qj2eHTanibE9xac1Bc7JeC4cOLRvjKGTMHs2GlMN66SSsxFmkrLPDX8MfLHRf5LBTVGEVGEVCEUoxjFKMYpckkuCRMAAAAAAAAAAAAAAAAAAAABVc4bftqUqcNKEL9FrbZDtY168tIarelpx48Fw58gO5mzN2D2bXv4iz35J9nTDSVtun5Y9PM9EupoLO3tAxm0m4SfYYXX3cNXJ6S6O2XOx+Hyrp3mfamTsZdZK2eLhiLZvWVlrsUpf2ei6JcF3HlXZNx0eVcJ/RbD/AMtAlw8AHo37BxkPmwt3/LW7P+jU6NtM4fPCUPrjKH+UFQOUiVVTl6dTsxio+oGOujvZlc+hGUtTgAAAABOiqc5xhCErLJvdhCEXOU30jFcWwIFiyhkvGbSl8KPZ0JtTxNifZx05qC52S8Fw6tF8yT7Ivlu2lx5OODhLVL701830x4dW+Rt2imMIxhCMYQglGMYpRjFLkklwSAr+Ucl4PZsPgw3rpJKzEWaSsn4a/hj5Y6L1fEsYAAAAAAAAAAAAAAAAAAAAAAANcZmlri7vqiv0hFfsbHNZbalribvuzX6Nr9iwzk6QAKwBgAUDPOGhXfBwio9pXvSSWi1UmtdPH9itFlz/AD1xUF0oj/eUytGXSOAACgJU1SnOMIQlZZN7sIQi5ym+kYri2bbyT7I/lu2lx5OODhLVf701z+iPDq3yAomUMl4zaUvgx7OhNqeJsT7OOnNQXOyXguHVo3xk/JeD2bD4MN+6SSsxFmkrJ+CfKMfKuHrzLBRTCEYwhGMIQSjGMIqMYpckkuCRkAAAAAAAAAAAAAAAAAAAAAAAAAAAAasx8tbbX1tsf6yZtNmppS1bfVt/qWGcnAAKwAADXOeJa4yXlrrX9m/3PBPXzdPXG3+DrX6VwPLpqlOcYQhKyybUYQhFzlNvujFcWzLpHECw5QyZjNpS+DHcoUtJ4mxPs46c1Fc7JeC/m0XzJPsi13bto+Djg4S4f701z+iPDq3yNu4eiFcIwhCMIQSjGEIqMYpclGK4JeAVX8n5KwezYfChv3SWlmIs0dk/BPlCPlXDrq+JZAAAAAAAAAAAAAAAAAAAAAAAAAAAAAAADho17i8t4mEmlW7Ip8JQcXqu7hrqmbDASYtq23AXR+amyPrXNf30Ou+HPh6m2iFlUZfNFS9UmW01aoBsy3Y+Glzw9fqoRi/1R1nlrCa69l/Lfs0/TUWmrRWEyfjNp47EdjDcojfOM8TYmq47r3Wo99kuHJfzaNz5PyTg9mx+FHfvktLMRZo7J+C7oR8q/nq+JYqaowiowioRitIxilFRXRJciZGwAAAAAAAAAAAAAAAAAAAAAAAAAAAAAAAAAAAAAAAAAAAAAAAAAAAAAAAAAAAAAAAAAAAAAAAAAAAAAAAH/9k=">
          <a:extLst>
            <a:ext uri="{FF2B5EF4-FFF2-40B4-BE49-F238E27FC236}">
              <a16:creationId xmlns="" xmlns:a16="http://schemas.microsoft.com/office/drawing/2014/main" id="{519A2BC3-A744-4D02-830A-D3ED3B399116}"/>
            </a:ext>
          </a:extLst>
        </xdr:cNvPr>
        <xdr:cNvSpPr>
          <a:spLocks noChangeAspect="1" noChangeArrowheads="1"/>
        </xdr:cNvSpPr>
      </xdr:nvSpPr>
      <xdr:spPr bwMode="auto">
        <a:xfrm>
          <a:off x="4819650" y="60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4800"/>
    <xdr:sp macro="" textlink="">
      <xdr:nvSpPr>
        <xdr:cNvPr id="23" name="AutoShape 6" descr="data:image/jpeg;base64,/9j/4AAQSkZJRgABAQAAAQABAAD/2wCEAAkGBxAREBITEg8SEBAPEBASEREQEBAPFRAVFBYWFxYUFRQYHCggGBomGxUUITEhJTUxLy4uGB8zOT8vQyktLi4BCgoKDQ0OGg4QFCwcHyYrMywrKysrKywrKys3LCsrKysrKywrLCsrKysrLCsrKysrKysrKysrKysrKysrKysrK//AABEIAMMBAwMBIgACEQEDEQH/xAAcAAEAAgIDAQAAAAAAAAAAAAAAAgYDBwEEBQj/xAA8EAACAgADBQUGBAUCBwAAAAAAAQIDBAYRBRIhMVETQWFicQciIzJyc0JSkcEzgZKhsUODZIKys8LD8P/EABcBAQEBAQAAAAAAAAAAAAAAAAABAgP/xAAZEQEAAgMAAAAAAAAAAAAAAAAAARECEjH/2gAMAwEAAhEDEQA/AN4gAAAAAAAAAAAAAAAAAAAAAAAAAAAAAAAAhbbGEXKUlGMU3KUmoqKXNtvkjUOefbClvU7N0nLjGWMktYx+zBr3/qfDopAbbsxVcZKMrIRk1qoynFNr0ZlTPjvGWyuslZbJ222PWdlj35SfVtmTC426r+FdbVpy7K2yrT+loD7BB8rYXO+1avk2jieH57O2/wC4pHs4T2s7ZhzxFV33sPX/AOvcA+kAaN2d7acdw7XB4exa8XXK2hteGu+bj2FtWvF4arEV6qF0FJKWilF8pRlpw1TTT06Ad8AAAAAAAAAAAAAAAAAAAAAAAAAAAAAAIW2RjFylJRjFNylJpKKXNtvkgJldzdnPB7NhrfZrbJN10V6Sts8Uvwx8z0X+Cg559sEY71OzdJy4xli5R1hHu+DBr335n7vTeNOYrE2WzlZZOVllj1nZOTlKT8WwLHnTPeM2m9LGqsMnrHDVtuHDk7JcHZLxfDokVcAAAZK6m/QCCWp2K6NOLJxSj6nDlqBJz6H0l7Lq93ZGD8anL+ucpfufNR9P+z+vd2Vs9f8AA4V/1Vxf7ge+AAAAAAAAAAAAAAAAAAAAAAAAAAAI22RjFylJRjFNylJpKKXNtvkjUWefbBGO9Ts3ScuKli5LWEfswfzvzP3fqAv2bs5YPZte9fZrZJN10V6Sts9I90fM9EaAzpnvGbTbjY+yw2uscLW24cOTslwdkvXh0SK5i8TZbZKy2yVttj1nZOTlKT8WzEAAAA5S1J11N+h2IpR9QIV0acWZJT6EZPU4AAACNktE30TZ9ZbCp3MLh4fkw9Mf6YRR8m2VuScVzknFer4H17VDSKXRJfogJgAAAAAAAAAAAAAAAAAAAAABGyxRTlJqMYpuUpNJJLm23yQEivZuzjg9m1719mtklrXRXpK2z0j3R8z0RQs8+2CMN6nZ2lk+Kli5LWEftRf8R+Z+79RprF4my2yVltkrbbHrOybcpSfi3/8AICyZ0z5jNptxsfY4bXWOFrk3HhydktE7H66LolzKsAAAMldTfoBBLU7FdGnFk4xUfU4lLUCTn0IAAAAABkw2HnZONdcJWWWPSFcIuUpPokjb2SPZGlu3bR0nLg44SMtYR7/jTXzvyr3eerkBSMhZMxW0Lq7IwcMJXbGVl8+EZKEk3Cr88uGmq4Lvfc/pMjVXGMVGMVGMUlGMUkklySS5IkAAAAAAAAAAAAAAAAAAAAEbLFFOUmoxim220kkubbfJGpM8e2GEN6nZulk+MZYuUda4d3wov+I/M/d6bwF9zdnDB7Nr3r7NbJLWuivSVtvpHuXmeiNA50z7jNptxm+xw2vu4auTcX0dkuDsfrw6LvK1i8VZdZKy2yVttj1nZZJylJ+L/buMQAAADlLUnXU36HYjFR9QIV0d7Mjn0IylqcAAAAAMmGonZONdcJWWWPSFcIuUpPokgMZZcnZIxe0pa1LssOm1LE2Rbhw5quPB2S8FourRfMk+yJLdu2jpJ8HHBxlrGPf8aa+d+Ve71cjbVVUYxUYxUYxSUYxSiopckkuSA8HKWTsHs2GlENbZJKy+zSVtng5fhj5VoiwgAAAAAAAAAAAAAAAAAACNk1FNyajGKbbbSSS5tvuQEjwM25wweza97EWe/JN10Q0lbb9Me5eZ6JFCzz7YIQ3qdnaWz5SxclrXDr2UX/Efmfu/UaZxmKsuslbbZK22x6zssblKT8X+3JdwFlzrn7GbTbjN9jhdfdw1cm4vo7ZcHY/7Lp3lUAAAGSupsCCWp2K6O9k4xUfU4lLUCTn0IAAAAABPD0TsnGuuErLLHuwhCLnKb6KK4s27kn2RJbt20dJPg44OMtYr7018/wBMfd6uWoFDydknGbSlrVHssOm1LFWJ7i05qEeDsl4Lhw4tG+co5NwezYaUw3rZJKy+zSVlnhr+GPljov8AJ71VUYRUYxUYxSUYxSiopckkuSJgAAAAAAAAAAAAAAAAAAABGc1FNtpRim229Ekubb7kamzz7YIV71Ozt22zlLFSWtUPtR/1H5vl+oC+Ztzfg9m172Is9+SbrohpK23T8se5eZ6JdTQOdc/YzabcZvsMLr7uGrk919HbLg7H68F07ytY3F2XWSttslbbY9Z2WNylJ+L6dFyXcYQAAABIyV1N+h2IxUfUCFVHezI59CMpanAAAAACeHpnZONdcJWWWPdhCEXOU30UVxYECx5PyVjNpS1qj2eHTanirE9xac1Bc7JeC4cOLRfck+yJe7dtLST4OODhLWK+9NfN9MeHVy10Nt01RhFRjFRjFJRjFKKilySS5IDwMo5MwezYaUw3rZJKzEWaSss8Nfwx8sdF/ksQAAAAAAAAAAAAAAAAAAAjOaim20kk223oklzbYEjwc2Zuweza97EWe/JN10w0lbbp+WPTzPRLqUPPPtfrr3qdnbt1nKWKkt6qH2l/qPzfL9RpfG4uy6yVttkrbbHrOyyTlKX8+nRcl3AWbO2f8ZtJuEn2GF193DVyekujtlzsfh8q6d5UwAABkrqbAxpHZro72TjFR9TiUtQJOfQgAAAAAE6KZ2TjCEJWWWPdhCEXOU30jFcWbcyT7Il7t20tHyccHGWqX3pr5vpjw6uXICh5PyVjNpS1qj2eHTanibE9xac1Bc7JeC4cOLRvjKGTMHs2GlMN66SSsxFmkrLPDX8MfLHRf5LBTVGEVGEVCEUoxjFKMYpckkuCRMAAAAAAAAAAAAAAAAAAAABVc4bftqUqcNKEL9FrbZDtY168tIarelpx48Fw58gO5mzN2D2bXv4iz35J9nTDSVtun5Y9PM9EupoLO3tAxm0m4SfYYXX3cNXJ6S6O2XOx+Hyrp3mfamTsZdZK2eLhiLZvWVlrsUpf2ei6JcF3HlXZNx0eVcJ/RbD/AMtAlw8AHo37BxkPmwt3/LW7P+jU6NtM4fPCUPrjKH+UFQOUiVVTl6dTsxio+oGOujvZlc+hGUtTgAAAABOiqc5xhCErLJvdhCEXOU30jFcWwIFiyhkvGbSl8KPZ0JtTxNifZx05qC52S8Fw6tF8yT7Ivlu2lx5OODhLVL701830x4dW+Rt2imMIxhCMYQglGMYpRjFLkklwSAr+Ucl4PZsPgw3rpJKzEWaSsn4a/hj5Y6L1fEsYAAAAAAAAAAAAAAAAAAAAAAANcZmlri7vqiv0hFfsbHNZbalribvuzX6Nr9iwzk6QAKwBgAUDPOGhXfBwio9pXvSSWi1UmtdPH9itFlz/AD1xUF0oj/eUytGXSOAACgJU1SnOMIQlZZN7sIQi5ym+kYri2bbyT7I/lu2lx5OODhLVf701z+iPDq3yAomUMl4zaUvgx7OhNqeJsT7OOnNQXOyXguHVo3xk/JeD2bD4MN+6SSsxFmkrJ+CfKMfKuHrzLBRTCEYwhGMIQSjGMIqMYpckkuCRkAAAAAAAAAAAAAAAAAAAAAAAAAAAAasx8tbbX1tsf6yZtNmppS1bfVt/qWGcnAAKwAADXOeJa4yXlrrX9m/3PBPXzdPXG3+DrX6VwPLpqlOcYQhKyybUYQhFzlNvujFcWzLpHECw5QyZjNpS+DHcoUtJ4mxPs46c1Fc7JeC/m0XzJPsi13bto+Djg4S4f701z+iPDq3yNu4eiFcIwhCMIQSjGEIqMYpclGK4JeAVX8n5KwezYfChv3SWlmIs0dk/BPlCPlXDrq+JZAAAAAAAAAAAAAAAAAAAAAAAAAAAAAAADho17i8t4mEmlW7Ip8JQcXqu7hrqmbDASYtq23AXR+amyPrXNf30Ou+HPh6m2iFlUZfNFS9UmW01aoBsy3Y+Glzw9fqoRi/1R1nlrCa69l/Lfs0/TUWmrRWEyfjNp47EdjDcojfOM8TYmq47r3Wo99kuHJfzaNz5PyTg9mx+FHfvktLMRZo7J+C7oR8q/nq+JYqaowiowioRitIxilFRXRJciZGwAAAAAAAAAAAAAAAAAAAAAAAAAAAAAAAAAAAAAAAAAAAAAAAAAAAAAAAAAAAAAAAAAAAAAAAAAAAAAAAH/9k=">
          <a:extLst>
            <a:ext uri="{FF2B5EF4-FFF2-40B4-BE49-F238E27FC236}">
              <a16:creationId xmlns="" xmlns:a16="http://schemas.microsoft.com/office/drawing/2014/main" id="{CA9E6D15-FA77-4538-9963-00610081F634}"/>
            </a:ext>
          </a:extLst>
        </xdr:cNvPr>
        <xdr:cNvSpPr>
          <a:spLocks noChangeAspect="1" noChangeArrowheads="1"/>
        </xdr:cNvSpPr>
      </xdr:nvSpPr>
      <xdr:spPr bwMode="auto">
        <a:xfrm>
          <a:off x="4819650" y="895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48</xdr:row>
      <xdr:rowOff>0</xdr:rowOff>
    </xdr:from>
    <xdr:ext cx="304800" cy="304800"/>
    <xdr:sp macro="" textlink="">
      <xdr:nvSpPr>
        <xdr:cNvPr id="24" name="AutoShape 6" descr="data:image/jpeg;base64,/9j/4AAQSkZJRgABAQAAAQABAAD/2wCEAAkGBxAREBITEg8SEBAPEBASEREQEBAPFRAVFBYWFxYUFRQYHCggGBomGxUUITEhJTUxLy4uGB8zOT8vQyktLi4BCgoKDQ0OGg4QFCwcHyYrMywrKysrKywrKys3LCsrKysrKywrLCsrKysrLCsrKysrKysrKysrKysrKysrKysrK//AABEIAMMBAwMBIgACEQEDEQH/xAAcAAEAAgIDAQAAAAAAAAAAAAAAAgYDBwEEBQj/xAA8EAACAgADBQUGBAUCBwAAAAAAAQIDBAYRBRIhMVETQWFicQciIzJyc0JSkcEzgZKhsUODZIKys8LD8P/EABcBAQEBAQAAAAAAAAAAAAAAAAABAgP/xAAZEQEAAgMAAAAAAAAAAAAAAAAAARECEjH/2gAMAwEAAhEDEQA/AN4gAAAAAAAAAAAAAAAAAAAAAAAAAAAAAAAAhbbGEXKUlGMU3KUmoqKXNtvkjUOefbClvU7N0nLjGWMktYx+zBr3/qfDopAbbsxVcZKMrIRk1qoynFNr0ZlTPjvGWyuslZbJ222PWdlj35SfVtmTC426r+FdbVpy7K2yrT+loD7BB8rYXO+1avk2jieH57O2/wC4pHs4T2s7ZhzxFV33sPX/AOvcA+kAaN2d7acdw7XB4exa8XXK2hteGu+bj2FtWvF4arEV6qF0FJKWilF8pRlpw1TTT06Ad8AAAAAAAAAAAAAAAAAAAAAAAAAAAAAAIW2RjFylJRjFNylJpKKXNtvkgJldzdnPB7NhrfZrbJN10V6Sts8Uvwx8z0X+Cg559sEY71OzdJy4xli5R1hHu+DBr335n7vTeNOYrE2WzlZZOVllj1nZOTlKT8WwLHnTPeM2m9LGqsMnrHDVtuHDk7JcHZLxfDokVcAAAZK6m/QCCWp2K6NOLJxSj6nDlqBJz6H0l7Lq93ZGD8anL+ucpfufNR9P+z+vd2Vs9f8AA4V/1Vxf7ge+AAAAAAAAAAAAAAAAAAAAAAAAAAAI22RjFylJRjFNylJpKKXNtvkjUWefbBGO9Ts3ScuKli5LWEfswfzvzP3fqAv2bs5YPZte9fZrZJN10V6Sts9I90fM9EaAzpnvGbTbjY+yw2uscLW24cOTslwdkvXh0SK5i8TZbZKy2yVttj1nZOTlKT8WzEAAAA5S1J11N+h2IpR9QIV0acWZJT6EZPU4AAACNktE30TZ9ZbCp3MLh4fkw9Mf6YRR8m2VuScVzknFer4H17VDSKXRJfogJgAAAAAAAAAAAAAAAAAAAAABGyxRTlJqMYpuUpNJJLm23yQEivZuzjg9m1719mtklrXRXpK2z0j3R8z0RQs8+2CMN6nZ2lk+Kli5LWEftRf8R+Z+79RprF4my2yVltkrbbHrOybcpSfi3/8AICyZ0z5jNptxsfY4bXWOFrk3HhydktE7H66LolzKsAAAMldTfoBBLU7FdGnFk4xUfU4lLUCTn0IAAAAABkw2HnZONdcJWWWPSFcIuUpPokjb2SPZGlu3bR0nLg44SMtYR7/jTXzvyr3eerkBSMhZMxW0Lq7IwcMJXbGVl8+EZKEk3Cr88uGmq4Lvfc/pMjVXGMVGMVGMUlGMUkklySS5IkAAAAAAAAAAAAAAAAAAAAEbLFFOUmoxim220kkubbfJGpM8e2GEN6nZulk+MZYuUda4d3wov+I/M/d6bwF9zdnDB7Nr3r7NbJLWuivSVtvpHuXmeiNA50z7jNptxm+xw2vu4auTcX0dkuDsfrw6LvK1i8VZdZKy2yVttj1nZZJylJ+L/buMQAAADlLUnXU36HYjFR9QIV0d7Mjn0IylqcAAAAAMmGonZONdcJWWWPSFcIuUpPokgMZZcnZIxe0pa1LssOm1LE2Rbhw5quPB2S8FourRfMk+yJLdu2jpJ8HHBxlrGPf8aa+d+Ve71cjbVVUYxUYxUYxSUYxSiopckkuSA8HKWTsHs2GlENbZJKy+zSVtng5fhj5VoiwgAAAAAAAAAAAAAAAAAACNk1FNyajGKbbbSSS5tvuQEjwM25wweza97EWe/JN10Q0lbb9Me5eZ6JFCzz7YIQ3qdnaWz5SxclrXDr2UX/Efmfu/UaZxmKsuslbbZK22x6zssblKT8X+3JdwFlzrn7GbTbjN9jhdfdw1cm4vo7ZcHY/7Lp3lUAAAGSupsCCWp2K6O9k4xUfU4lLUCTn0IAAAAABPD0TsnGuuErLLHuwhCLnKb6KK4s27kn2RJbt20dJPg44OMtYr7018/wBMfd6uWoFDydknGbSlrVHssOm1LFWJ7i05qEeDsl4Lhw4tG+co5NwezYaUw3rZJKy+zSVlnhr+GPljov8AJ71VUYRUYxUYxSUYxSiopckkuSJgAAAAAAAAAAAAAAAAAAABGc1FNtpRim229Ekubb7kamzz7YIV71Ozt22zlLFSWtUPtR/1H5vl+oC+Ztzfg9m172Is9+SbrohpK23T8se5eZ6JdTQOdc/YzabcZvsMLr7uGrk919HbLg7H68F07ytY3F2XWSttslbbY9Z2WNylJ+L6dFyXcYQAAABIyV1N+h2IxUfUCFVHezI59CMpanAAAAACeHpnZONdcJWWWPdhCEXOU30UVxYECx5PyVjNpS1qj2eHTanirE9xac1Bc7JeC4cOLRfck+yJe7dtLST4OODhLWK+9NfN9MeHVy10Nt01RhFRjFRjFJRjFKKilySS5IDwMo5MwezYaUw3rZJKzEWaSss8Nfwx8sdF/ksQAAAAAAAAAAAAAAAAAAAjOaim20kk223oklzbYEjwc2Zuweza97EWe/JN10w0lbbp+WPTzPRLqUPPPtfrr3qdnbt1nKWKkt6qH2l/qPzfL9RpfG4uy6yVttkrbbHrOyyTlKX8+nRcl3AWbO2f8ZtJuEn2GF193DVyekujtlzsfh8q6d5UwAABkrqbAxpHZro72TjFR9TiUtQJOfQgAAAAAE6KZ2TjCEJWWWPdhCEXOU30jFcWbcyT7Il7t20tHyccHGWqX3pr5vpjw6uXICh5PyVjNpS1qj2eHTanibE9xac1Bc7JeC4cOLRvjKGTMHs2GlMN66SSsxFmkrLPDX8MfLHRf5LBTVGEVGEVCEUoxjFKMYpckkuCRMAAAAAAAAAAAAAAAAAAAABVc4bftqUqcNKEL9FrbZDtY168tIarelpx48Fw58gO5mzN2D2bXv4iz35J9nTDSVtun5Y9PM9EupoLO3tAxm0m4SfYYXX3cNXJ6S6O2XOx+Hyrp3mfamTsZdZK2eLhiLZvWVlrsUpf2ei6JcF3HlXZNx0eVcJ/RbD/AMtAlw8AHo37BxkPmwt3/LW7P+jU6NtM4fPCUPrjKH+UFQOUiVVTl6dTsxio+oGOujvZlc+hGUtTgAAAABOiqc5xhCErLJvdhCEXOU30jFcWwIFiyhkvGbSl8KPZ0JtTxNifZx05qC52S8Fw6tF8yT7Ivlu2lx5OODhLVL701830x4dW+Rt2imMIxhCMYQglGMYpRjFLkklwSAr+Ucl4PZsPgw3rpJKzEWaSsn4a/hj5Y6L1fEsYAAAAAAAAAAAAAAAAAAAAAAANcZmlri7vqiv0hFfsbHNZbalribvuzX6Nr9iwzk6QAKwBgAUDPOGhXfBwio9pXvSSWi1UmtdPH9itFlz/AD1xUF0oj/eUytGXSOAACgJU1SnOMIQlZZN7sIQi5ym+kYri2bbyT7I/lu2lx5OODhLVf701z+iPDq3yAomUMl4zaUvgx7OhNqeJsT7OOnNQXOyXguHVo3xk/JeD2bD4MN+6SSsxFmkrJ+CfKMfKuHrzLBRTCEYwhGMIQSjGMIqMYpckkuCRkAAAAAAAAAAAAAAAAAAAAAAAAAAAAasx8tbbX1tsf6yZtNmppS1bfVt/qWGcnAAKwAADXOeJa4yXlrrX9m/3PBPXzdPXG3+DrX6VwPLpqlOcYQhKyybUYQhFzlNvujFcWzLpHECw5QyZjNpS+DHcoUtJ4mxPs46c1Fc7JeC/m0XzJPsi13bto+Djg4S4f701z+iPDq3yNu4eiFcIwhCMIQSjGEIqMYpclGK4JeAVX8n5KwezYfChv3SWlmIs0dk/BPlCPlXDrq+JZAAAAAAAAAAAAAAAAAAAAAAAAAAAAAAADho17i8t4mEmlW7Ip8JQcXqu7hrqmbDASYtq23AXR+amyPrXNf30Ou+HPh6m2iFlUZfNFS9UmW01aoBsy3Y+Glzw9fqoRi/1R1nlrCa69l/Lfs0/TUWmrRWEyfjNp47EdjDcojfOM8TYmq47r3Wo99kuHJfzaNz5PyTg9mx+FHfvktLMRZo7J+C7oR8q/nq+JYqaowiowioRitIxilFRXRJciZGwAAAAAAAAAAAAAAAAAAAAAAAAAAAAAAAAAAAAAAAAAAAAAAAAAAAAAAAAAAAAAAAAAAAAAAAAAAAAAAAH/9k=">
          <a:extLst>
            <a:ext uri="{FF2B5EF4-FFF2-40B4-BE49-F238E27FC236}">
              <a16:creationId xmlns="" xmlns:a16="http://schemas.microsoft.com/office/drawing/2014/main" id="{6930CA77-9EF6-476B-8780-F39076D9201D}"/>
            </a:ext>
          </a:extLst>
        </xdr:cNvPr>
        <xdr:cNvSpPr>
          <a:spLocks noChangeAspect="1" noChangeArrowheads="1"/>
        </xdr:cNvSpPr>
      </xdr:nvSpPr>
      <xdr:spPr bwMode="auto">
        <a:xfrm>
          <a:off x="4819650" y="952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48</xdr:row>
      <xdr:rowOff>0</xdr:rowOff>
    </xdr:from>
    <xdr:ext cx="304800" cy="304800"/>
    <xdr:sp macro="" textlink="">
      <xdr:nvSpPr>
        <xdr:cNvPr id="25" name="AutoShape 6" descr="data:image/jpeg;base64,/9j/4AAQSkZJRgABAQAAAQABAAD/2wCEAAkGBxAREBITEg8SEBAPEBASEREQEBAPFRAVFBYWFxYUFRQYHCggGBomGxUUITEhJTUxLy4uGB8zOT8vQyktLi4BCgoKDQ0OGg4QFCwcHyYrMywrKysrKywrKys3LCsrKysrKywrLCsrKysrLCsrKysrKysrKysrKysrKysrKysrK//AABEIAMMBAwMBIgACEQEDEQH/xAAcAAEAAgIDAQAAAAAAAAAAAAAAAgYDBwEEBQj/xAA8EAACAgADBQUGBAUCBwAAAAAAAQIDBAYRBRIhMVETQWFicQciIzJyc0JSkcEzgZKhsUODZIKys8LD8P/EABcBAQEBAQAAAAAAAAAAAAAAAAABAgP/xAAZEQEAAgMAAAAAAAAAAAAAAAAAARECEjH/2gAMAwEAAhEDEQA/AN4gAAAAAAAAAAAAAAAAAAAAAAAAAAAAAAAAhbbGEXKUlGMU3KUmoqKXNtvkjUOefbClvU7N0nLjGWMktYx+zBr3/qfDopAbbsxVcZKMrIRk1qoynFNr0ZlTPjvGWyuslZbJ222PWdlj35SfVtmTC426r+FdbVpy7K2yrT+loD7BB8rYXO+1avk2jieH57O2/wC4pHs4T2s7ZhzxFV33sPX/AOvcA+kAaN2d7acdw7XB4exa8XXK2hteGu+bj2FtWvF4arEV6qF0FJKWilF8pRlpw1TTT06Ad8AAAAAAAAAAAAAAAAAAAAAAAAAAAAAAIW2RjFylJRjFNylJpKKXNtvkgJldzdnPB7NhrfZrbJN10V6Sts8Uvwx8z0X+Cg559sEY71OzdJy4xli5R1hHu+DBr335n7vTeNOYrE2WzlZZOVllj1nZOTlKT8WwLHnTPeM2m9LGqsMnrHDVtuHDk7JcHZLxfDokVcAAAZK6m/QCCWp2K6NOLJxSj6nDlqBJz6H0l7Lq93ZGD8anL+ucpfufNR9P+z+vd2Vs9f8AA4V/1Vxf7ge+AAAAAAAAAAAAAAAAAAAAAAAAAAAI22RjFylJRjFNylJpKKXNtvkjUWefbBGO9Ts3ScuKli5LWEfswfzvzP3fqAv2bs5YPZte9fZrZJN10V6Sts9I90fM9EaAzpnvGbTbjY+yw2uscLW24cOTslwdkvXh0SK5i8TZbZKy2yVttj1nZOTlKT8WzEAAAA5S1J11N+h2IpR9QIV0acWZJT6EZPU4AAACNktE30TZ9ZbCp3MLh4fkw9Mf6YRR8m2VuScVzknFer4H17VDSKXRJfogJgAAAAAAAAAAAAAAAAAAAAABGyxRTlJqMYpuUpNJJLm23yQEivZuzjg9m1719mtklrXRXpK2z0j3R8z0RQs8+2CMN6nZ2lk+Kli5LWEftRf8R+Z+79RprF4my2yVltkrbbHrOybcpSfi3/8AICyZ0z5jNptxsfY4bXWOFrk3HhydktE7H66LolzKsAAAMldTfoBBLU7FdGnFk4xUfU4lLUCTn0IAAAAABkw2HnZONdcJWWWPSFcIuUpPokjb2SPZGlu3bR0nLg44SMtYR7/jTXzvyr3eerkBSMhZMxW0Lq7IwcMJXbGVl8+EZKEk3Cr88uGmq4Lvfc/pMjVXGMVGMVGMUlGMUkklySS5IkAAAAAAAAAAAAAAAAAAAAEbLFFOUmoxim220kkubbfJGpM8e2GEN6nZulk+MZYuUda4d3wov+I/M/d6bwF9zdnDB7Nr3r7NbJLWuivSVtvpHuXmeiNA50z7jNptxm+xw2vu4auTcX0dkuDsfrw6LvK1i8VZdZKy2yVttj1nZZJylJ+L/buMQAAADlLUnXU36HYjFR9QIV0d7Mjn0IylqcAAAAAMmGonZONdcJWWWPSFcIuUpPokgMZZcnZIxe0pa1LssOm1LE2Rbhw5quPB2S8FourRfMk+yJLdu2jpJ8HHBxlrGPf8aa+d+Ve71cjbVVUYxUYxUYxSUYxSiopckkuSA8HKWTsHs2GlENbZJKy+zSVtng5fhj5VoiwgAAAAAAAAAAAAAAAAAACNk1FNyajGKbbbSSS5tvuQEjwM25wweza97EWe/JN10Q0lbb9Me5eZ6JFCzz7YIQ3qdnaWz5SxclrXDr2UX/Efmfu/UaZxmKsuslbbZK22x6zssblKT8X+3JdwFlzrn7GbTbjN9jhdfdw1cm4vo7ZcHY/7Lp3lUAAAGSupsCCWp2K6O9k4xUfU4lLUCTn0IAAAAABPD0TsnGuuErLLHuwhCLnKb6KK4s27kn2RJbt20dJPg44OMtYr7018/wBMfd6uWoFDydknGbSlrVHssOm1LFWJ7i05qEeDsl4Lhw4tG+co5NwezYaUw3rZJKy+zSVlnhr+GPljov8AJ71VUYRUYxUYxSUYxSiopckkuSJgAAAAAAAAAAAAAAAAAAABGc1FNtpRim229Ekubb7kamzz7YIV71Ozt22zlLFSWtUPtR/1H5vl+oC+Ztzfg9m172Is9+SbrohpK23T8se5eZ6JdTQOdc/YzabcZvsMLr7uGrk919HbLg7H68F07ytY3F2XWSttslbbY9Z2WNylJ+L6dFyXcYQAAABIyV1N+h2IxUfUCFVHezI59CMpanAAAAACeHpnZONdcJWWWPdhCEXOU30UVxYECx5PyVjNpS1qj2eHTanirE9xac1Bc7JeC4cOLRfck+yJe7dtLST4OODhLWK+9NfN9MeHVy10Nt01RhFRjFRjFJRjFKKilySS5IDwMo5MwezYaUw3rZJKzEWaSss8Nfwx8sdF/ksQAAAAAAAAAAAAAAAAAAAjOaim20kk223oklzbYEjwc2Zuweza97EWe/JN10w0lbbp+WPTzPRLqUPPPtfrr3qdnbt1nKWKkt6qH2l/qPzfL9RpfG4uy6yVttkrbbHrOyyTlKX8+nRcl3AWbO2f8ZtJuEn2GF193DVyekujtlzsfh8q6d5UwAABkrqbAxpHZro72TjFR9TiUtQJOfQgAAAAAE6KZ2TjCEJWWWPdhCEXOU30jFcWbcyT7Il7t20tHyccHGWqX3pr5vpjw6uXICh5PyVjNpS1qj2eHTanibE9xac1Bc7JeC4cOLRvjKGTMHs2GlMN66SSsxFmkrLPDX8MfLHRf5LBTVGEVGEVCEUoxjFKMYpckkuCRMAAAAAAAAAAAAAAAAAAAABVc4bftqUqcNKEL9FrbZDtY168tIarelpx48Fw58gO5mzN2D2bXv4iz35J9nTDSVtun5Y9PM9EupoLO3tAxm0m4SfYYXX3cNXJ6S6O2XOx+Hyrp3mfamTsZdZK2eLhiLZvWVlrsUpf2ei6JcF3HlXZNx0eVcJ/RbD/AMtAlw8AHo37BxkPmwt3/LW7P+jU6NtM4fPCUPrjKH+UFQOUiVVTl6dTsxio+oGOujvZlc+hGUtTgAAAABOiqc5xhCErLJvdhCEXOU30jFcWwIFiyhkvGbSl8KPZ0JtTxNifZx05qC52S8Fw6tF8yT7Ivlu2lx5OODhLVL701830x4dW+Rt2imMIxhCMYQglGMYpRjFLkklwSAr+Ucl4PZsPgw3rpJKzEWaSsn4a/hj5Y6L1fEsYAAAAAAAAAAAAAAAAAAAAAAANcZmlri7vqiv0hFfsbHNZbalribvuzX6Nr9iwzk6QAKwBgAUDPOGhXfBwio9pXvSSWi1UmtdPH9itFlz/AD1xUF0oj/eUytGXSOAACgJU1SnOMIQlZZN7sIQi5ym+kYri2bbyT7I/lu2lx5OODhLVf701z+iPDq3yAomUMl4zaUvgx7OhNqeJsT7OOnNQXOyXguHVo3xk/JeD2bD4MN+6SSsxFmkrJ+CfKMfKuHrzLBRTCEYwhGMIQSjGMIqMYpckkuCRkAAAAAAAAAAAAAAAAAAAAAAAAAAAAasx8tbbX1tsf6yZtNmppS1bfVt/qWGcnAAKwAADXOeJa4yXlrrX9m/3PBPXzdPXG3+DrX6VwPLpqlOcYQhKyybUYQhFzlNvujFcWzLpHECw5QyZjNpS+DHcoUtJ4mxPs46c1Fc7JeC/m0XzJPsi13bto+Djg4S4f701z+iPDq3yNu4eiFcIwhCMIQSjGEIqMYpclGK4JeAVX8n5KwezYfChv3SWlmIs0dk/BPlCPlXDrq+JZAAAAAAAAAAAAAAAAAAAAAAAAAAAAAAADho17i8t4mEmlW7Ip8JQcXqu7hrqmbDASYtq23AXR+amyPrXNf30Ou+HPh6m2iFlUZfNFS9UmW01aoBsy3Y+Glzw9fqoRi/1R1nlrCa69l/Lfs0/TUWmrRWEyfjNp47EdjDcojfOM8TYmq47r3Wo99kuHJfzaNz5PyTg9mx+FHfvktLMRZo7J+C7oR8q/nq+JYqaowiowioRitIxilFRXRJciZGwAAAAAAAAAAAAAAAAAAAAAAAAAAAAAAAAAAAAAAAAAAAAAAAAAAAAAAAAAAAAAAAAAAAAAAAAAAAAAAAH/9k=">
          <a:extLst>
            <a:ext uri="{FF2B5EF4-FFF2-40B4-BE49-F238E27FC236}">
              <a16:creationId xmlns="" xmlns:a16="http://schemas.microsoft.com/office/drawing/2014/main" id="{E2B4380C-34C2-4689-9E63-4CB4E487C80A}"/>
            </a:ext>
          </a:extLst>
        </xdr:cNvPr>
        <xdr:cNvSpPr>
          <a:spLocks noChangeAspect="1" noChangeArrowheads="1"/>
        </xdr:cNvSpPr>
      </xdr:nvSpPr>
      <xdr:spPr bwMode="auto">
        <a:xfrm>
          <a:off x="4819650" y="895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51</xdr:row>
      <xdr:rowOff>0</xdr:rowOff>
    </xdr:from>
    <xdr:ext cx="304800" cy="304800"/>
    <xdr:sp macro="" textlink="">
      <xdr:nvSpPr>
        <xdr:cNvPr id="26" name="AutoShape 6" descr="data:image/jpeg;base64,/9j/4AAQSkZJRgABAQAAAQABAAD/2wCEAAkGBxAREBITEg8SEBAPEBASEREQEBAPFRAVFBYWFxYUFRQYHCggGBomGxUUITEhJTUxLy4uGB8zOT8vQyktLi4BCgoKDQ0OGg4QFCwcHyYrMywrKysrKywrKys3LCsrKysrKywrLCsrKysrLCsrKysrKysrKysrKysrKysrKysrK//AABEIAMMBAwMBIgACEQEDEQH/xAAcAAEAAgIDAQAAAAAAAAAAAAAAAgYDBwEEBQj/xAA8EAACAgADBQUGBAUCBwAAAAAAAQIDBAYRBRIhMVETQWFicQciIzJyc0JSkcEzgZKhsUODZIKys8LD8P/EABcBAQEBAQAAAAAAAAAAAAAAAAABAgP/xAAZEQEAAgMAAAAAAAAAAAAAAAAAARECEjH/2gAMAwEAAhEDEQA/AN4gAAAAAAAAAAAAAAAAAAAAAAAAAAAAAAAAhbbGEXKUlGMU3KUmoqKXNtvkjUOefbClvU7N0nLjGWMktYx+zBr3/qfDopAbbsxVcZKMrIRk1qoynFNr0ZlTPjvGWyuslZbJ222PWdlj35SfVtmTC426r+FdbVpy7K2yrT+loD7BB8rYXO+1avk2jieH57O2/wC4pHs4T2s7ZhzxFV33sPX/AOvcA+kAaN2d7acdw7XB4exa8XXK2hteGu+bj2FtWvF4arEV6qF0FJKWilF8pRlpw1TTT06Ad8AAAAAAAAAAAAAAAAAAAAAAAAAAAAAAIW2RjFylJRjFNylJpKKXNtvkgJldzdnPB7NhrfZrbJN10V6Sts8Uvwx8z0X+Cg559sEY71OzdJy4xli5R1hHu+DBr335n7vTeNOYrE2WzlZZOVllj1nZOTlKT8WwLHnTPeM2m9LGqsMnrHDVtuHDk7JcHZLxfDokVcAAAZK6m/QCCWp2K6NOLJxSj6nDlqBJz6H0l7Lq93ZGD8anL+ucpfufNR9P+z+vd2Vs9f8AA4V/1Vxf7ge+AAAAAAAAAAAAAAAAAAAAAAAAAAAI22RjFylJRjFNylJpKKXNtvkjUWefbBGO9Ts3ScuKli5LWEfswfzvzP3fqAv2bs5YPZte9fZrZJN10V6Sts9I90fM9EaAzpnvGbTbjY+yw2uscLW24cOTslwdkvXh0SK5i8TZbZKy2yVttj1nZOTlKT8WzEAAAA5S1J11N+h2IpR9QIV0acWZJT6EZPU4AAACNktE30TZ9ZbCp3MLh4fkw9Mf6YRR8m2VuScVzknFer4H17VDSKXRJfogJgAAAAAAAAAAAAAAAAAAAAABGyxRTlJqMYpuUpNJJLm23yQEivZuzjg9m1719mtklrXRXpK2z0j3R8z0RQs8+2CMN6nZ2lk+Kli5LWEftRf8R+Z+79RprF4my2yVltkrbbHrOybcpSfi3/8AICyZ0z5jNptxsfY4bXWOFrk3HhydktE7H66LolzKsAAAMldTfoBBLU7FdGnFk4xUfU4lLUCTn0IAAAAABkw2HnZONdcJWWWPSFcIuUpPokjb2SPZGlu3bR0nLg44SMtYR7/jTXzvyr3eerkBSMhZMxW0Lq7IwcMJXbGVl8+EZKEk3Cr88uGmq4Lvfc/pMjVXGMVGMVGMUlGMUkklySS5IkAAAAAAAAAAAAAAAAAAAAEbLFFOUmoxim220kkubbfJGpM8e2GEN6nZulk+MZYuUda4d3wov+I/M/d6bwF9zdnDB7Nr3r7NbJLWuivSVtvpHuXmeiNA50z7jNptxm+xw2vu4auTcX0dkuDsfrw6LvK1i8VZdZKy2yVttj1nZZJylJ+L/buMQAAADlLUnXU36HYjFR9QIV0d7Mjn0IylqcAAAAAMmGonZONdcJWWWPSFcIuUpPokgMZZcnZIxe0pa1LssOm1LE2Rbhw5quPB2S8FourRfMk+yJLdu2jpJ8HHBxlrGPf8aa+d+Ve71cjbVVUYxUYxUYxSUYxSiopckkuSA8HKWTsHs2GlENbZJKy+zSVtng5fhj5VoiwgAAAAAAAAAAAAAAAAAACNk1FNyajGKbbbSSS5tvuQEjwM25wweza97EWe/JN10Q0lbb9Me5eZ6JFCzz7YIQ3qdnaWz5SxclrXDr2UX/Efmfu/UaZxmKsuslbbZK22x6zssblKT8X+3JdwFlzrn7GbTbjN9jhdfdw1cm4vo7ZcHY/7Lp3lUAAAGSupsCCWp2K6O9k4xUfU4lLUCTn0IAAAAABPD0TsnGuuErLLHuwhCLnKb6KK4s27kn2RJbt20dJPg44OMtYr7018/wBMfd6uWoFDydknGbSlrVHssOm1LFWJ7i05qEeDsl4Lhw4tG+co5NwezYaUw3rZJKy+zSVlnhr+GPljov8AJ71VUYRUYxUYxSUYxSiopckkuSJgAAAAAAAAAAAAAAAAAAABGc1FNtpRim229Ekubb7kamzz7YIV71Ozt22zlLFSWtUPtR/1H5vl+oC+Ztzfg9m172Is9+SbrohpK23T8se5eZ6JdTQOdc/YzabcZvsMLr7uGrk919HbLg7H68F07ytY3F2XWSttslbbY9Z2WNylJ+L6dFyXcYQAAABIyV1N+h2IxUfUCFVHezI59CMpanAAAAACeHpnZONdcJWWWPdhCEXOU30UVxYECx5PyVjNpS1qj2eHTanirE9xac1Bc7JeC4cOLRfck+yJe7dtLST4OODhLWK+9NfN9MeHVy10Nt01RhFRjFRjFJRjFKKilySS5IDwMo5MwezYaUw3rZJKzEWaSss8Nfwx8sdF/ksQAAAAAAAAAAAAAAAAAAAjOaim20kk223oklzbYEjwc2Zuweza97EWe/JN10w0lbbp+WPTzPRLqUPPPtfrr3qdnbt1nKWKkt6qH2l/qPzfL9RpfG4uy6yVttkrbbHrOyyTlKX8+nRcl3AWbO2f8ZtJuEn2GF193DVyekujtlzsfh8q6d5UwAABkrqbAxpHZro72TjFR9TiUtQJOfQgAAAAAE6KZ2TjCEJWWWPdhCEXOU30jFcWbcyT7Il7t20tHyccHGWqX3pr5vpjw6uXICh5PyVjNpS1qj2eHTanibE9xac1Bc7JeC4cOLRvjKGTMHs2GlMN66SSsxFmkrLPDX8MfLHRf5LBTVGEVGEVCEUoxjFKMYpckkuCRMAAAAAAAAAAAAAAAAAAAABVc4bftqUqcNKEL9FrbZDtY168tIarelpx48Fw58gO5mzN2D2bXv4iz35J9nTDSVtun5Y9PM9EupoLO3tAxm0m4SfYYXX3cNXJ6S6O2XOx+Hyrp3mfamTsZdZK2eLhiLZvWVlrsUpf2ei6JcF3HlXZNx0eVcJ/RbD/AMtAlw8AHo37BxkPmwt3/LW7P+jU6NtM4fPCUPrjKH+UFQOUiVVTl6dTsxio+oGOujvZlc+hGUtTgAAAABOiqc5xhCErLJvdhCEXOU30jFcWwIFiyhkvGbSl8KPZ0JtTxNifZx05qC52S8Fw6tF8yT7Ivlu2lx5OODhLVL701830x4dW+Rt2imMIxhCMYQglGMYpRjFLkklwSAr+Ucl4PZsPgw3rpJKzEWaSsn4a/hj5Y6L1fEsYAAAAAAAAAAAAAAAAAAAAAAANcZmlri7vqiv0hFfsbHNZbalribvuzX6Nr9iwzk6QAKwBgAUDPOGhXfBwio9pXvSSWi1UmtdPH9itFlz/AD1xUF0oj/eUytGXSOAACgJU1SnOMIQlZZN7sIQi5ym+kYri2bbyT7I/lu2lx5OODhLVf701z+iPDq3yAomUMl4zaUvgx7OhNqeJsT7OOnNQXOyXguHVo3xk/JeD2bD4MN+6SSsxFmkrJ+CfKMfKuHrzLBRTCEYwhGMIQSjGMIqMYpckkuCRkAAAAAAAAAAAAAAAAAAAAAAAAAAAAasx8tbbX1tsf6yZtNmppS1bfVt/qWGcnAAKwAADXOeJa4yXlrrX9m/3PBPXzdPXG3+DrX6VwPLpqlOcYQhKyybUYQhFzlNvujFcWzLpHECw5QyZjNpS+DHcoUtJ4mxPs46c1Fc7JeC/m0XzJPsi13bto+Djg4S4f701z+iPDq3yNu4eiFcIwhCMIQSjGEIqMYpclGK4JeAVX8n5KwezYfChv3SWlmIs0dk/BPlCPlXDrq+JZAAAAAAAAAAAAAAAAAAAAAAAAAAAAAAADho17i8t4mEmlW7Ip8JQcXqu7hrqmbDASYtq23AXR+amyPrXNf30Ou+HPh6m2iFlUZfNFS9UmW01aoBsy3Y+Glzw9fqoRi/1R1nlrCa69l/Lfs0/TUWmrRWEyfjNp47EdjDcojfOM8TYmq47r3Wo99kuHJfzaNz5PyTg9mx+FHfvktLMRZo7J+C7oR8q/nq+JYqaowiowioRitIxilFRXRJciZGwAAAAAAAAAAAAAAAAAAAAAAAAAAAAAAAAAAAAAAAAAAAAAAAAAAAAAAAAAAAAAAAAAAAAAAAAAAAAAAAH/9k=">
          <a:extLst>
            <a:ext uri="{FF2B5EF4-FFF2-40B4-BE49-F238E27FC236}">
              <a16:creationId xmlns="" xmlns:a16="http://schemas.microsoft.com/office/drawing/2014/main" id="{CF50982C-CFB4-4651-ADD6-9C671193B846}"/>
            </a:ext>
          </a:extLst>
        </xdr:cNvPr>
        <xdr:cNvSpPr>
          <a:spLocks noChangeAspect="1" noChangeArrowheads="1"/>
        </xdr:cNvSpPr>
      </xdr:nvSpPr>
      <xdr:spPr bwMode="auto">
        <a:xfrm>
          <a:off x="4819650" y="952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51</xdr:row>
      <xdr:rowOff>0</xdr:rowOff>
    </xdr:from>
    <xdr:ext cx="304800" cy="304800"/>
    <xdr:sp macro="" textlink="">
      <xdr:nvSpPr>
        <xdr:cNvPr id="27" name="AutoShape 6" descr="data:image/jpeg;base64,/9j/4AAQSkZJRgABAQAAAQABAAD/2wCEAAkGBxAREBITEg8SEBAPEBASEREQEBAPFRAVFBYWFxYUFRQYHCggGBomGxUUITEhJTUxLy4uGB8zOT8vQyktLi4BCgoKDQ0OGg4QFCwcHyYrMywrKysrKywrKys3LCsrKysrKywrLCsrKysrLCsrKysrKysrKysrKysrKysrKysrK//AABEIAMMBAwMBIgACEQEDEQH/xAAcAAEAAgIDAQAAAAAAAAAAAAAAAgYDBwEEBQj/xAA8EAACAgADBQUGBAUCBwAAAAAAAQIDBAYRBRIhMVETQWFicQciIzJyc0JSkcEzgZKhsUODZIKys8LD8P/EABcBAQEBAQAAAAAAAAAAAAAAAAABAgP/xAAZEQEAAgMAAAAAAAAAAAAAAAAAARECEjH/2gAMAwEAAhEDEQA/AN4gAAAAAAAAAAAAAAAAAAAAAAAAAAAAAAAAhbbGEXKUlGMU3KUmoqKXNtvkjUOefbClvU7N0nLjGWMktYx+zBr3/qfDopAbbsxVcZKMrIRk1qoynFNr0ZlTPjvGWyuslZbJ222PWdlj35SfVtmTC426r+FdbVpy7K2yrT+loD7BB8rYXO+1avk2jieH57O2/wC4pHs4T2s7ZhzxFV33sPX/AOvcA+kAaN2d7acdw7XB4exa8XXK2hteGu+bj2FtWvF4arEV6qF0FJKWilF8pRlpw1TTT06Ad8AAAAAAAAAAAAAAAAAAAAAAAAAAAAAAIW2RjFylJRjFNylJpKKXNtvkgJldzdnPB7NhrfZrbJN10V6Sts8Uvwx8z0X+Cg559sEY71OzdJy4xli5R1hHu+DBr335n7vTeNOYrE2WzlZZOVllj1nZOTlKT8WwLHnTPeM2m9LGqsMnrHDVtuHDk7JcHZLxfDokVcAAAZK6m/QCCWp2K6NOLJxSj6nDlqBJz6H0l7Lq93ZGD8anL+ucpfufNR9P+z+vd2Vs9f8AA4V/1Vxf7ge+AAAAAAAAAAAAAAAAAAAAAAAAAAAI22RjFylJRjFNylJpKKXNtvkjUWefbBGO9Ts3ScuKli5LWEfswfzvzP3fqAv2bs5YPZte9fZrZJN10V6Sts9I90fM9EaAzpnvGbTbjY+yw2uscLW24cOTslwdkvXh0SK5i8TZbZKy2yVttj1nZOTlKT8WzEAAAA5S1J11N+h2IpR9QIV0acWZJT6EZPU4AAACNktE30TZ9ZbCp3MLh4fkw9Mf6YRR8m2VuScVzknFer4H17VDSKXRJfogJgAAAAAAAAAAAAAAAAAAAAABGyxRTlJqMYpuUpNJJLm23yQEivZuzjg9m1719mtklrXRXpK2z0j3R8z0RQs8+2CMN6nZ2lk+Kli5LWEftRf8R+Z+79RprF4my2yVltkrbbHrOybcpSfi3/8AICyZ0z5jNptxsfY4bXWOFrk3HhydktE7H66LolzKsAAAMldTfoBBLU7FdGnFk4xUfU4lLUCTn0IAAAAABkw2HnZONdcJWWWPSFcIuUpPokjb2SPZGlu3bR0nLg44SMtYR7/jTXzvyr3eerkBSMhZMxW0Lq7IwcMJXbGVl8+EZKEk3Cr88uGmq4Lvfc/pMjVXGMVGMVGMUlGMUkklySS5IkAAAAAAAAAAAAAAAAAAAAEbLFFOUmoxim220kkubbfJGpM8e2GEN6nZulk+MZYuUda4d3wov+I/M/d6bwF9zdnDB7Nr3r7NbJLWuivSVtvpHuXmeiNA50z7jNptxm+xw2vu4auTcX0dkuDsfrw6LvK1i8VZdZKy2yVttj1nZZJylJ+L/buMQAAADlLUnXU36HYjFR9QIV0d7Mjn0IylqcAAAAAMmGonZONdcJWWWPSFcIuUpPokgMZZcnZIxe0pa1LssOm1LE2Rbhw5quPB2S8FourRfMk+yJLdu2jpJ8HHBxlrGPf8aa+d+Ve71cjbVVUYxUYxUYxSUYxSiopckkuSA8HKWTsHs2GlENbZJKy+zSVtng5fhj5VoiwgAAAAAAAAAAAAAAAAAACNk1FNyajGKbbbSSS5tvuQEjwM25wweza97EWe/JN10Q0lbb9Me5eZ6JFCzz7YIQ3qdnaWz5SxclrXDr2UX/Efmfu/UaZxmKsuslbbZK22x6zssblKT8X+3JdwFlzrn7GbTbjN9jhdfdw1cm4vo7ZcHY/7Lp3lUAAAGSupsCCWp2K6O9k4xUfU4lLUCTn0IAAAAABPD0TsnGuuErLLHuwhCLnKb6KK4s27kn2RJbt20dJPg44OMtYr7018/wBMfd6uWoFDydknGbSlrVHssOm1LFWJ7i05qEeDsl4Lhw4tG+co5NwezYaUw3rZJKy+zSVlnhr+GPljov8AJ71VUYRUYxUYxSUYxSiopckkuSJgAAAAAAAAAAAAAAAAAAABGc1FNtpRim229Ekubb7kamzz7YIV71Ozt22zlLFSWtUPtR/1H5vl+oC+Ztzfg9m172Is9+SbrohpK23T8se5eZ6JdTQOdc/YzabcZvsMLr7uGrk919HbLg7H68F07ytY3F2XWSttslbbY9Z2WNylJ+L6dFyXcYQAAABIyV1N+h2IxUfUCFVHezI59CMpanAAAAACeHpnZONdcJWWWPdhCEXOU30UVxYECx5PyVjNpS1qj2eHTanirE9xac1Bc7JeC4cOLRfck+yJe7dtLST4OODhLWK+9NfN9MeHVy10Nt01RhFRjFRjFJRjFKKilySS5IDwMo5MwezYaUw3rZJKzEWaSss8Nfwx8sdF/ksQAAAAAAAAAAAAAAAAAAAjOaim20kk223oklzbYEjwc2Zuweza97EWe/JN10w0lbbp+WPTzPRLqUPPPtfrr3qdnbt1nKWKkt6qH2l/qPzfL9RpfG4uy6yVttkrbbHrOyyTlKX8+nRcl3AWbO2f8ZtJuEn2GF193DVyekujtlzsfh8q6d5UwAABkrqbAxpHZro72TjFR9TiUtQJOfQgAAAAAE6KZ2TjCEJWWWPdhCEXOU30jFcWbcyT7Il7t20tHyccHGWqX3pr5vpjw6uXICh5PyVjNpS1qj2eHTanibE9xac1Bc7JeC4cOLRvjKGTMHs2GlMN66SSsxFmkrLPDX8MfLHRf5LBTVGEVGEVCEUoxjFKMYpckkuCRMAAAAAAAAAAAAAAAAAAAABVc4bftqUqcNKEL9FrbZDtY168tIarelpx48Fw58gO5mzN2D2bXv4iz35J9nTDSVtun5Y9PM9EupoLO3tAxm0m4SfYYXX3cNXJ6S6O2XOx+Hyrp3mfamTsZdZK2eLhiLZvWVlrsUpf2ei6JcF3HlXZNx0eVcJ/RbD/AMtAlw8AHo37BxkPmwt3/LW7P+jU6NtM4fPCUPrjKH+UFQOUiVVTl6dTsxio+oGOujvZlc+hGUtTgAAAABOiqc5xhCErLJvdhCEXOU30jFcWwIFiyhkvGbSl8KPZ0JtTxNifZx05qC52S8Fw6tF8yT7Ivlu2lx5OODhLVL701830x4dW+Rt2imMIxhCMYQglGMYpRjFLkklwSAr+Ucl4PZsPgw3rpJKzEWaSsn4a/hj5Y6L1fEsYAAAAAAAAAAAAAAAAAAAAAAANcZmlri7vqiv0hFfsbHNZbalribvuzX6Nr9iwzk6QAKwBgAUDPOGhXfBwio9pXvSSWi1UmtdPH9itFlz/AD1xUF0oj/eUytGXSOAACgJU1SnOMIQlZZN7sIQi5ym+kYri2bbyT7I/lu2lx5OODhLVf701z+iPDq3yAomUMl4zaUvgx7OhNqeJsT7OOnNQXOyXguHVo3xk/JeD2bD4MN+6SSsxFmkrJ+CfKMfKuHrzLBRTCEYwhGMIQSjGMIqMYpckkuCRkAAAAAAAAAAAAAAAAAAAAAAAAAAAAasx8tbbX1tsf6yZtNmppS1bfVt/qWGcnAAKwAADXOeJa4yXlrrX9m/3PBPXzdPXG3+DrX6VwPLpqlOcYQhKyybUYQhFzlNvujFcWzLpHECw5QyZjNpS+DHcoUtJ4mxPs46c1Fc7JeC/m0XzJPsi13bto+Djg4S4f701z+iPDq3yNu4eiFcIwhCMIQSjGEIqMYpclGK4JeAVX8n5KwezYfChv3SWlmIs0dk/BPlCPlXDrq+JZAAAAAAAAAAAAAAAAAAAAAAAAAAAAAAADho17i8t4mEmlW7Ip8JQcXqu7hrqmbDASYtq23AXR+amyPrXNf30Ou+HPh6m2iFlUZfNFS9UmW01aoBsy3Y+Glzw9fqoRi/1R1nlrCa69l/Lfs0/TUWmrRWEyfjNp47EdjDcojfOM8TYmq47r3Wo99kuHJfzaNz5PyTg9mx+FHfvktLMRZo7J+C7oR8q/nq+JYqaowiowioRitIxilFRXRJciZGwAAAAAAAAAAAAAAAAAAAAAAAAAAAAAAAAAAAAAAAAAAAAAAAAAAAAAAAAAAAAAAAAAAAAAAAAAAAAAAAH/9k=">
          <a:extLst>
            <a:ext uri="{FF2B5EF4-FFF2-40B4-BE49-F238E27FC236}">
              <a16:creationId xmlns="" xmlns:a16="http://schemas.microsoft.com/office/drawing/2014/main" id="{5F0D80A8-AB4E-4622-BC85-B5793BBD55A1}"/>
            </a:ext>
          </a:extLst>
        </xdr:cNvPr>
        <xdr:cNvSpPr>
          <a:spLocks noChangeAspect="1" noChangeArrowheads="1"/>
        </xdr:cNvSpPr>
      </xdr:nvSpPr>
      <xdr:spPr bwMode="auto">
        <a:xfrm>
          <a:off x="4819650" y="952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314325</xdr:colOff>
      <xdr:row>3</xdr:row>
      <xdr:rowOff>47625</xdr:rowOff>
    </xdr:from>
    <xdr:to>
      <xdr:col>7</xdr:col>
      <xdr:colOff>133348</xdr:colOff>
      <xdr:row>5</xdr:row>
      <xdr:rowOff>180975</xdr:rowOff>
    </xdr:to>
    <xdr:pic>
      <xdr:nvPicPr>
        <xdr:cNvPr id="29" name="irc_mi" descr="http://catalogo.aki.es/_imagecache/data/catalog/products/fgpjxfej.jpg-sz800x600.jpg">
          <a:extLst>
            <a:ext uri="{FF2B5EF4-FFF2-40B4-BE49-F238E27FC236}">
              <a16:creationId xmlns="" xmlns:a16="http://schemas.microsoft.com/office/drawing/2014/main" id="{3D60E331-5EC5-4B48-A940-78F646689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4933950" y="1400175"/>
          <a:ext cx="571498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952500</xdr:colOff>
      <xdr:row>27</xdr:row>
      <xdr:rowOff>0</xdr:rowOff>
    </xdr:from>
    <xdr:ext cx="304800" cy="304800"/>
    <xdr:sp macro="" textlink="">
      <xdr:nvSpPr>
        <xdr:cNvPr id="31" name="AutoShape 6" descr="data:image/jpeg;base64,/9j/4AAQSkZJRgABAQAAAQABAAD/2wCEAAkGBxAREBITEg8SEBAPEBASEREQEBAPFRAVFBYWFxYUFRQYHCggGBomGxUUITEhJTUxLy4uGB8zOT8vQyktLi4BCgoKDQ0OGg4QFCwcHyYrMywrKysrKywrKys3LCsrKysrKywrLCsrKysrLCsrKysrKysrKysrKysrKysrKysrK//AABEIAMMBAwMBIgACEQEDEQH/xAAcAAEAAgIDAQAAAAAAAAAAAAAAAgYDBwEEBQj/xAA8EAACAgADBQUGBAUCBwAAAAAAAQIDBAYRBRIhMVETQWFicQciIzJyc0JSkcEzgZKhsUODZIKys8LD8P/EABcBAQEBAQAAAAAAAAAAAAAAAAABAgP/xAAZEQEAAgMAAAAAAAAAAAAAAAAAARECEjH/2gAMAwEAAhEDEQA/AN4gAAAAAAAAAAAAAAAAAAAAAAAAAAAAAAAAhbbGEXKUlGMU3KUmoqKXNtvkjUOefbClvU7N0nLjGWMktYx+zBr3/qfDopAbbsxVcZKMrIRk1qoynFNr0ZlTPjvGWyuslZbJ222PWdlj35SfVtmTC426r+FdbVpy7K2yrT+loD7BB8rYXO+1avk2jieH57O2/wC4pHs4T2s7ZhzxFV33sPX/AOvcA+kAaN2d7acdw7XB4exa8XXK2hteGu+bj2FtWvF4arEV6qF0FJKWilF8pRlpw1TTT06Ad8AAAAAAAAAAAAAAAAAAAAAAAAAAAAAAIW2RjFylJRjFNylJpKKXNtvkgJldzdnPB7NhrfZrbJN10V6Sts8Uvwx8z0X+Cg559sEY71OzdJy4xli5R1hHu+DBr335n7vTeNOYrE2WzlZZOVllj1nZOTlKT8WwLHnTPeM2m9LGqsMnrHDVtuHDk7JcHZLxfDokVcAAAZK6m/QCCWp2K6NOLJxSj6nDlqBJz6H0l7Lq93ZGD8anL+ucpfufNR9P+z+vd2Vs9f8AA4V/1Vxf7ge+AAAAAAAAAAAAAAAAAAAAAAAAAAAI22RjFylJRjFNylJpKKXNtvkjUWefbBGO9Ts3ScuKli5LWEfswfzvzP3fqAv2bs5YPZte9fZrZJN10V6Sts9I90fM9EaAzpnvGbTbjY+yw2uscLW24cOTslwdkvXh0SK5i8TZbZKy2yVttj1nZOTlKT8WzEAAAA5S1J11N+h2IpR9QIV0acWZJT6EZPU4AAACNktE30TZ9ZbCp3MLh4fkw9Mf6YRR8m2VuScVzknFer4H17VDSKXRJfogJgAAAAAAAAAAAAAAAAAAAAABGyxRTlJqMYpuUpNJJLm23yQEivZuzjg9m1719mtklrXRXpK2z0j3R8z0RQs8+2CMN6nZ2lk+Kli5LWEftRf8R+Z+79RprF4my2yVltkrbbHrOybcpSfi3/8AICyZ0z5jNptxsfY4bXWOFrk3HhydktE7H66LolzKsAAAMldTfoBBLU7FdGnFk4xUfU4lLUCTn0IAAAAABkw2HnZONdcJWWWPSFcIuUpPokjb2SPZGlu3bR0nLg44SMtYR7/jTXzvyr3eerkBSMhZMxW0Lq7IwcMJXbGVl8+EZKEk3Cr88uGmq4Lvfc/pMjVXGMVGMVGMUlGMUkklySS5IkAAAAAAAAAAAAAAAAAAAAEbLFFOUmoxim220kkubbfJGpM8e2GEN6nZulk+MZYuUda4d3wov+I/M/d6bwF9zdnDB7Nr3r7NbJLWuivSVtvpHuXmeiNA50z7jNptxm+xw2vu4auTcX0dkuDsfrw6LvK1i8VZdZKy2yVttj1nZZJylJ+L/buMQAAADlLUnXU36HYjFR9QIV0d7Mjn0IylqcAAAAAMmGonZONdcJWWWPSFcIuUpPokgMZZcnZIxe0pa1LssOm1LE2Rbhw5quPB2S8FourRfMk+yJLdu2jpJ8HHBxlrGPf8aa+d+Ve71cjbVVUYxUYxUYxSUYxSiopckkuSA8HKWTsHs2GlENbZJKy+zSVtng5fhj5VoiwgAAAAAAAAAAAAAAAAAACNk1FNyajGKbbbSSS5tvuQEjwM25wweza97EWe/JN10Q0lbb9Me5eZ6JFCzz7YIQ3qdnaWz5SxclrXDr2UX/Efmfu/UaZxmKsuslbbZK22x6zssblKT8X+3JdwFlzrn7GbTbjN9jhdfdw1cm4vo7ZcHY/7Lp3lUAAAGSupsCCWp2K6O9k4xUfU4lLUCTn0IAAAAABPD0TsnGuuErLLHuwhCLnKb6KK4s27kn2RJbt20dJPg44OMtYr7018/wBMfd6uWoFDydknGbSlrVHssOm1LFWJ7i05qEeDsl4Lhw4tG+co5NwezYaUw3rZJKy+zSVlnhr+GPljov8AJ71VUYRUYxUYxSUYxSiopckkuSJgAAAAAAAAAAAAAAAAAAABGc1FNtpRim229Ekubb7kamzz7YIV71Ozt22zlLFSWtUPtR/1H5vl+oC+Ztzfg9m172Is9+SbrohpK23T8se5eZ6JdTQOdc/YzabcZvsMLr7uGrk919HbLg7H68F07ytY3F2XWSttslbbY9Z2WNylJ+L6dFyXcYQAAABIyV1N+h2IxUfUCFVHezI59CMpanAAAAACeHpnZONdcJWWWPdhCEXOU30UVxYECx5PyVjNpS1qj2eHTanirE9xac1Bc7JeC4cOLRfck+yJe7dtLST4OODhLWK+9NfN9MeHVy10Nt01RhFRjFRjFJRjFKKilySS5IDwMo5MwezYaUw3rZJKzEWaSss8Nfwx8sdF/ksQAAAAAAAAAAAAAAAAAAAjOaim20kk223oklzbYEjwc2Zuweza97EWe/JN10w0lbbp+WPTzPRLqUPPPtfrr3qdnbt1nKWKkt6qH2l/qPzfL9RpfG4uy6yVttkrbbHrOyyTlKX8+nRcl3AWbO2f8ZtJuEn2GF193DVyekujtlzsfh8q6d5UwAABkrqbAxpHZro72TjFR9TiUtQJOfQgAAAAAE6KZ2TjCEJWWWPdhCEXOU30jFcWbcyT7Il7t20tHyccHGWqX3pr5vpjw6uXICh5PyVjNpS1qj2eHTanibE9xac1Bc7JeC4cOLRvjKGTMHs2GlMN66SSsxFmkrLPDX8MfLHRf5LBTVGEVGEVCEUoxjFKMYpckkuCRMAAAAAAAAAAAAAAAAAAAABVc4bftqUqcNKEL9FrbZDtY168tIarelpx48Fw58gO5mzN2D2bXv4iz35J9nTDSVtun5Y9PM9EupoLO3tAxm0m4SfYYXX3cNXJ6S6O2XOx+Hyrp3mfamTsZdZK2eLhiLZvWVlrsUpf2ei6JcF3HlXZNx0eVcJ/RbD/AMtAlw8AHo37BxkPmwt3/LW7P+jU6NtM4fPCUPrjKH+UFQOUiVVTl6dTsxio+oGOujvZlc+hGUtTgAAAABOiqc5xhCErLJvdhCEXOU30jFcWwIFiyhkvGbSl8KPZ0JtTxNifZx05qC52S8Fw6tF8yT7Ivlu2lx5OODhLVL701830x4dW+Rt2imMIxhCMYQglGMYpRjFLkklwSAr+Ucl4PZsPgw3rpJKzEWaSsn4a/hj5Y6L1fEsYAAAAAAAAAAAAAAAAAAAAAAANcZmlri7vqiv0hFfsbHNZbalribvuzX6Nr9iwzk6QAKwBgAUDPOGhXfBwio9pXvSSWi1UmtdPH9itFlz/AD1xUF0oj/eUytGXSOAACgJU1SnOMIQlZZN7sIQi5ym+kYri2bbyT7I/lu2lx5OODhLVf701z+iPDq3yAomUMl4zaUvgx7OhNqeJsT7OOnNQXOyXguHVo3xk/JeD2bD4MN+6SSsxFmkrJ+CfKMfKuHrzLBRTCEYwhGMIQSjGMIqMYpckkuCRkAAAAAAAAAAAAAAAAAAAAAAAAAAAAasx8tbbX1tsf6yZtNmppS1bfVt/qWGcnAAKwAADXOeJa4yXlrrX9m/3PBPXzdPXG3+DrX6VwPLpqlOcYQhKyybUYQhFzlNvujFcWzLpHECw5QyZjNpS+DHcoUtJ4mxPs46c1Fc7JeC/m0XzJPsi13bto+Djg4S4f701z+iPDq3yNu4eiFcIwhCMIQSjGEIqMYpclGK4JeAVX8n5KwezYfChv3SWlmIs0dk/BPlCPlXDrq+JZAAAAAAAAAAAAAAAAAAAAAAAAAAAAAAADho17i8t4mEmlW7Ip8JQcXqu7hrqmbDASYtq23AXR+amyPrXNf30Ou+HPh6m2iFlUZfNFS9UmW01aoBsy3Y+Glzw9fqoRi/1R1nlrCa69l/Lfs0/TUWmrRWEyfjNp47EdjDcojfOM8TYmq47r3Wo99kuHJfzaNz5PyTg9mx+FHfvktLMRZo7J+C7oR8q/nq+JYqaowiowioRitIxilFRXRJciZGwAAAAAAAAAAAAAAAAAAAAAAAAAAAAAAAAAAAAAAAAAAAAAAAAAAAAAAAAAAAAAAAAAAAAAAAAAAAAAAAH/9k=">
          <a:extLst>
            <a:ext uri="{FF2B5EF4-FFF2-40B4-BE49-F238E27FC236}">
              <a16:creationId xmlns="" xmlns:a16="http://schemas.microsoft.com/office/drawing/2014/main" id="{19EC3E67-59C0-43E0-BC48-66AF7C95B2BD}"/>
            </a:ext>
          </a:extLst>
        </xdr:cNvPr>
        <xdr:cNvSpPr>
          <a:spLocks noChangeAspect="1" noChangeArrowheads="1"/>
        </xdr:cNvSpPr>
      </xdr:nvSpPr>
      <xdr:spPr bwMode="auto">
        <a:xfrm>
          <a:off x="6010275" y="60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8"/>
  <sheetViews>
    <sheetView tabSelected="1" topLeftCell="A6" workbookViewId="0">
      <selection activeCell="N27" sqref="N27"/>
    </sheetView>
  </sheetViews>
  <sheetFormatPr defaultRowHeight="15" x14ac:dyDescent="0.25"/>
  <cols>
    <col min="1" max="2" width="9.140625" style="1"/>
    <col min="3" max="4" width="11.28515625" customWidth="1"/>
    <col min="5" max="5" width="17.140625" style="8" customWidth="1"/>
    <col min="6" max="7" width="11.28515625" customWidth="1"/>
    <col min="8" max="8" width="17.140625" style="8" customWidth="1"/>
    <col min="9" max="10" width="11.28515625" customWidth="1"/>
    <col min="11" max="11" width="17.140625" style="8" customWidth="1"/>
    <col min="12" max="12" width="9.140625" style="1"/>
    <col min="13" max="21" width="9.140625" style="2"/>
    <col min="22" max="42" width="9.140625" style="1"/>
  </cols>
  <sheetData>
    <row r="1" spans="3:45" x14ac:dyDescent="0.25">
      <c r="C1" s="1"/>
      <c r="D1" s="1"/>
      <c r="E1" s="3"/>
      <c r="F1" s="1"/>
      <c r="G1" s="1"/>
      <c r="H1" s="3"/>
      <c r="I1" s="1"/>
      <c r="J1" s="1"/>
      <c r="K1" s="3"/>
      <c r="AQ1" s="1"/>
      <c r="AR1" s="1"/>
      <c r="AS1" s="1"/>
    </row>
    <row r="2" spans="3:45" ht="39" x14ac:dyDescent="0.6">
      <c r="C2" s="1"/>
      <c r="D2" s="1"/>
      <c r="E2" s="56" t="s">
        <v>19</v>
      </c>
      <c r="F2" s="56"/>
      <c r="G2" s="56"/>
      <c r="H2" s="56"/>
      <c r="I2" s="56"/>
      <c r="J2" s="1"/>
      <c r="K2" s="3"/>
    </row>
    <row r="3" spans="3:45" x14ac:dyDescent="0.25">
      <c r="C3" s="1"/>
      <c r="D3" s="1"/>
      <c r="E3" s="3"/>
      <c r="F3" s="1"/>
      <c r="G3" s="1"/>
      <c r="H3" s="3"/>
      <c r="I3" s="1"/>
      <c r="J3" s="1"/>
      <c r="K3" s="3"/>
    </row>
    <row r="4" spans="3:45" x14ac:dyDescent="0.25">
      <c r="C4" s="39"/>
      <c r="D4" s="40"/>
      <c r="E4" s="41"/>
      <c r="F4" s="30"/>
      <c r="G4" s="31"/>
      <c r="H4" s="32"/>
      <c r="I4" s="30"/>
      <c r="J4" s="31"/>
      <c r="K4" s="32"/>
    </row>
    <row r="5" spans="3:45" x14ac:dyDescent="0.25">
      <c r="C5" s="42"/>
      <c r="D5" s="43"/>
      <c r="E5" s="44"/>
      <c r="F5" s="33"/>
      <c r="G5" s="34"/>
      <c r="H5" s="35"/>
      <c r="I5" s="33"/>
      <c r="J5" s="34"/>
      <c r="K5" s="35"/>
    </row>
    <row r="6" spans="3:45" x14ac:dyDescent="0.25">
      <c r="C6" s="45"/>
      <c r="D6" s="46"/>
      <c r="E6" s="47"/>
      <c r="F6" s="36"/>
      <c r="G6" s="37"/>
      <c r="H6" s="38"/>
      <c r="I6" s="36"/>
      <c r="J6" s="37"/>
      <c r="K6" s="38"/>
    </row>
    <row r="7" spans="3:45" x14ac:dyDescent="0.25">
      <c r="C7" s="60" t="s">
        <v>0</v>
      </c>
      <c r="D7" s="61"/>
      <c r="E7" s="62"/>
      <c r="F7" s="60" t="s">
        <v>5</v>
      </c>
      <c r="G7" s="61"/>
      <c r="H7" s="62"/>
      <c r="I7" s="57" t="s">
        <v>7</v>
      </c>
      <c r="J7" s="58"/>
      <c r="K7" s="59"/>
    </row>
    <row r="8" spans="3:45" ht="15.75" x14ac:dyDescent="0.25">
      <c r="C8" s="21" t="s">
        <v>1</v>
      </c>
      <c r="D8" s="22"/>
      <c r="E8" s="10">
        <v>508</v>
      </c>
      <c r="F8" s="28" t="s">
        <v>1</v>
      </c>
      <c r="G8" s="29"/>
      <c r="H8" s="10">
        <v>508</v>
      </c>
      <c r="I8" s="49" t="s">
        <v>8</v>
      </c>
      <c r="J8" s="50"/>
      <c r="K8" s="10">
        <v>235</v>
      </c>
    </row>
    <row r="9" spans="3:45" ht="15.75" x14ac:dyDescent="0.25">
      <c r="C9" s="21" t="s">
        <v>2</v>
      </c>
      <c r="D9" s="22"/>
      <c r="E9" s="10">
        <v>60</v>
      </c>
      <c r="F9" s="28" t="s">
        <v>6</v>
      </c>
      <c r="G9" s="29"/>
      <c r="H9" s="10">
        <v>54</v>
      </c>
      <c r="I9" s="49" t="s">
        <v>4</v>
      </c>
      <c r="J9" s="50"/>
      <c r="K9" s="10">
        <v>6</v>
      </c>
    </row>
    <row r="10" spans="3:45" ht="15.75" x14ac:dyDescent="0.25">
      <c r="C10" s="21" t="s">
        <v>4</v>
      </c>
      <c r="D10" s="22"/>
      <c r="E10" s="10">
        <v>2</v>
      </c>
      <c r="F10" s="28" t="s">
        <v>4</v>
      </c>
      <c r="G10" s="29"/>
      <c r="H10" s="10">
        <v>0.7</v>
      </c>
      <c r="I10" s="19" t="s">
        <v>16</v>
      </c>
      <c r="J10" s="20"/>
      <c r="K10" s="4">
        <f>((K8/1000)^2)*8*(PI()/4)*K9*1000</f>
        <v>2081.933451533956</v>
      </c>
    </row>
    <row r="11" spans="3:45" ht="15.75" x14ac:dyDescent="0.25">
      <c r="C11" s="19" t="s">
        <v>16</v>
      </c>
      <c r="D11" s="20"/>
      <c r="E11" s="4">
        <f>(E8-E9)*PI()*E9*E10*8/1000</f>
        <v>1351.1361684558983</v>
      </c>
      <c r="F11" s="19" t="s">
        <v>16</v>
      </c>
      <c r="G11" s="20"/>
      <c r="H11" s="4">
        <f>((H8/1000)^2- (H9/1000)^2)*(PI()/4)*8*H10*1000</f>
        <v>1122.1995153293799</v>
      </c>
      <c r="I11" s="49" t="s">
        <v>3</v>
      </c>
      <c r="J11" s="50"/>
      <c r="K11" s="11">
        <v>4</v>
      </c>
    </row>
    <row r="12" spans="3:45" ht="15.75" x14ac:dyDescent="0.25">
      <c r="C12" s="21" t="s">
        <v>3</v>
      </c>
      <c r="D12" s="22"/>
      <c r="E12" s="11">
        <v>2</v>
      </c>
      <c r="F12" s="21" t="s">
        <v>3</v>
      </c>
      <c r="G12" s="22"/>
      <c r="H12" s="11">
        <v>3</v>
      </c>
      <c r="I12" s="19" t="s">
        <v>17</v>
      </c>
      <c r="J12" s="20"/>
      <c r="K12" s="5">
        <f>K10*K11</f>
        <v>8327.7338061358241</v>
      </c>
    </row>
    <row r="13" spans="3:45" ht="15.75" x14ac:dyDescent="0.25">
      <c r="C13" s="19" t="s">
        <v>17</v>
      </c>
      <c r="D13" s="20"/>
      <c r="E13" s="5">
        <f>E11*E12</f>
        <v>2702.2723369117966</v>
      </c>
      <c r="F13" s="19" t="s">
        <v>17</v>
      </c>
      <c r="G13" s="20"/>
      <c r="H13" s="9">
        <f>H11*H12</f>
        <v>3366.5985459881394</v>
      </c>
      <c r="I13" s="16"/>
      <c r="J13" s="13"/>
      <c r="K13" s="6"/>
    </row>
    <row r="14" spans="3:45" x14ac:dyDescent="0.25">
      <c r="C14" s="16"/>
      <c r="D14" s="13"/>
      <c r="E14" s="6"/>
      <c r="F14" s="16"/>
      <c r="G14" s="13"/>
      <c r="H14" s="6"/>
      <c r="I14" s="16"/>
      <c r="J14" s="13"/>
      <c r="K14" s="6"/>
    </row>
    <row r="15" spans="3:45" x14ac:dyDescent="0.25">
      <c r="C15" s="39"/>
      <c r="D15" s="40"/>
      <c r="E15" s="41"/>
      <c r="F15" s="39"/>
      <c r="G15" s="40"/>
      <c r="H15" s="41"/>
      <c r="I15" s="39"/>
      <c r="J15" s="40"/>
      <c r="K15" s="41"/>
    </row>
    <row r="16" spans="3:45" x14ac:dyDescent="0.25">
      <c r="C16" s="42"/>
      <c r="D16" s="43"/>
      <c r="E16" s="44"/>
      <c r="F16" s="42"/>
      <c r="G16" s="43"/>
      <c r="H16" s="44"/>
      <c r="I16" s="42"/>
      <c r="J16" s="43"/>
      <c r="K16" s="44"/>
    </row>
    <row r="17" spans="3:11" ht="20.25" customHeight="1" x14ac:dyDescent="0.25">
      <c r="C17" s="45"/>
      <c r="D17" s="46"/>
      <c r="E17" s="47"/>
      <c r="F17" s="45"/>
      <c r="G17" s="46"/>
      <c r="H17" s="47"/>
      <c r="I17" s="45"/>
      <c r="J17" s="46"/>
      <c r="K17" s="47"/>
    </row>
    <row r="18" spans="3:11" x14ac:dyDescent="0.25">
      <c r="C18" s="57" t="s">
        <v>10</v>
      </c>
      <c r="D18" s="58"/>
      <c r="E18" s="59"/>
      <c r="F18" s="23" t="s">
        <v>11</v>
      </c>
      <c r="G18" s="24"/>
      <c r="H18" s="25"/>
      <c r="I18" s="53" t="s">
        <v>14</v>
      </c>
      <c r="J18" s="54"/>
      <c r="K18" s="55"/>
    </row>
    <row r="19" spans="3:11" ht="15.75" x14ac:dyDescent="0.25">
      <c r="C19" s="21" t="s">
        <v>9</v>
      </c>
      <c r="D19" s="22"/>
      <c r="E19" s="10">
        <v>500</v>
      </c>
      <c r="F19" s="26" t="s">
        <v>12</v>
      </c>
      <c r="G19" s="27"/>
      <c r="H19" s="10">
        <v>50</v>
      </c>
      <c r="I19" s="21" t="s">
        <v>15</v>
      </c>
      <c r="J19" s="22"/>
      <c r="K19" s="10">
        <v>50</v>
      </c>
    </row>
    <row r="20" spans="3:11" ht="15.75" x14ac:dyDescent="0.25">
      <c r="C20" s="28" t="s">
        <v>4</v>
      </c>
      <c r="D20" s="29"/>
      <c r="E20" s="10">
        <v>0.60499999999999998</v>
      </c>
      <c r="F20" s="26" t="s">
        <v>13</v>
      </c>
      <c r="G20" s="27"/>
      <c r="H20" s="10">
        <v>40</v>
      </c>
      <c r="I20" s="28" t="s">
        <v>4</v>
      </c>
      <c r="J20" s="29"/>
      <c r="K20" s="10">
        <v>36</v>
      </c>
    </row>
    <row r="21" spans="3:11" ht="15.75" x14ac:dyDescent="0.25">
      <c r="C21" s="19" t="s">
        <v>16</v>
      </c>
      <c r="D21" s="20"/>
      <c r="E21" s="4">
        <f>((E19/1000)^2)*8*E20*1000</f>
        <v>1210</v>
      </c>
      <c r="F21" s="26" t="s">
        <v>4</v>
      </c>
      <c r="G21" s="27"/>
      <c r="H21" s="11">
        <v>6</v>
      </c>
      <c r="I21" s="19" t="s">
        <v>16</v>
      </c>
      <c r="J21" s="20"/>
      <c r="K21" s="4">
        <f>((K19/1000)^2)*6.92*K20*1000</f>
        <v>622.80000000000018</v>
      </c>
    </row>
    <row r="22" spans="3:11" ht="15.75" x14ac:dyDescent="0.25">
      <c r="C22" s="21" t="s">
        <v>3</v>
      </c>
      <c r="D22" s="22"/>
      <c r="E22" s="11">
        <v>8</v>
      </c>
      <c r="F22" s="19" t="s">
        <v>16</v>
      </c>
      <c r="G22" s="20"/>
      <c r="H22" s="4">
        <f>(H19/1000)*(H20/1000)*8*H21*1000</f>
        <v>96</v>
      </c>
      <c r="I22" s="21" t="s">
        <v>3</v>
      </c>
      <c r="J22" s="22"/>
      <c r="K22" s="11">
        <v>2</v>
      </c>
    </row>
    <row r="23" spans="3:11" ht="15.75" x14ac:dyDescent="0.25">
      <c r="C23" s="19" t="s">
        <v>17</v>
      </c>
      <c r="D23" s="20"/>
      <c r="E23" s="5">
        <f>E21*E22</f>
        <v>9680</v>
      </c>
      <c r="F23" s="17" t="s">
        <v>3</v>
      </c>
      <c r="G23" s="18"/>
      <c r="H23" s="10">
        <v>2</v>
      </c>
      <c r="I23" s="19" t="s">
        <v>17</v>
      </c>
      <c r="J23" s="20"/>
      <c r="K23" s="5">
        <f>K21*K22</f>
        <v>1245.6000000000004</v>
      </c>
    </row>
    <row r="24" spans="3:11" ht="15.75" x14ac:dyDescent="0.25">
      <c r="C24" s="16"/>
      <c r="D24" s="13"/>
      <c r="E24" s="6"/>
      <c r="F24" s="19" t="s">
        <v>17</v>
      </c>
      <c r="G24" s="20"/>
      <c r="H24" s="5">
        <f>H22*H23</f>
        <v>192</v>
      </c>
      <c r="I24" s="16"/>
      <c r="J24" s="13"/>
      <c r="K24" s="6"/>
    </row>
    <row r="25" spans="3:11" ht="15" customHeight="1" x14ac:dyDescent="0.25">
      <c r="C25" s="12"/>
      <c r="D25" s="13"/>
      <c r="E25" s="7"/>
      <c r="F25" s="14"/>
      <c r="G25" s="15"/>
      <c r="H25" s="7"/>
      <c r="I25" s="14"/>
      <c r="J25" s="15"/>
      <c r="K25" s="7"/>
    </row>
    <row r="26" spans="3:11" ht="19.5" customHeight="1" x14ac:dyDescent="0.25">
      <c r="C26" s="51" t="s">
        <v>18</v>
      </c>
      <c r="D26" s="51"/>
      <c r="E26" s="51"/>
      <c r="F26" s="51"/>
      <c r="G26" s="51"/>
      <c r="H26" s="51"/>
      <c r="I26" s="51"/>
      <c r="J26" s="51"/>
      <c r="K26" s="51"/>
    </row>
    <row r="27" spans="3:11" ht="15" customHeight="1" x14ac:dyDescent="0.25">
      <c r="C27" s="52"/>
      <c r="D27" s="52"/>
      <c r="E27" s="52"/>
      <c r="F27" s="52"/>
      <c r="G27" s="52"/>
      <c r="H27" s="52"/>
      <c r="I27" s="52"/>
      <c r="J27" s="52"/>
      <c r="K27" s="52"/>
    </row>
    <row r="28" spans="3:11" ht="15" customHeight="1" x14ac:dyDescent="0.25">
      <c r="C28" s="52"/>
      <c r="D28" s="52"/>
      <c r="E28" s="52"/>
      <c r="F28" s="52"/>
      <c r="G28" s="52"/>
      <c r="H28" s="52"/>
      <c r="I28" s="52"/>
      <c r="J28" s="52"/>
      <c r="K28" s="52"/>
    </row>
    <row r="29" spans="3:11" ht="15" customHeight="1" x14ac:dyDescent="0.25">
      <c r="C29" s="48"/>
      <c r="D29" s="48"/>
      <c r="E29" s="48"/>
      <c r="F29" s="48"/>
      <c r="G29" s="48"/>
      <c r="H29" s="48"/>
      <c r="I29" s="48"/>
      <c r="J29" s="48"/>
      <c r="K29" s="48"/>
    </row>
    <row r="30" spans="3:11" ht="15" customHeight="1" x14ac:dyDescent="0.25">
      <c r="C30" s="48"/>
      <c r="D30" s="48"/>
      <c r="E30" s="48"/>
      <c r="F30" s="48"/>
      <c r="G30" s="48"/>
      <c r="H30" s="48"/>
      <c r="I30" s="48"/>
      <c r="J30" s="48"/>
      <c r="K30" s="48"/>
    </row>
    <row r="31" spans="3:11" ht="15" customHeight="1" x14ac:dyDescent="0.25">
      <c r="C31" s="48"/>
      <c r="D31" s="48"/>
      <c r="E31" s="48"/>
      <c r="F31" s="48"/>
      <c r="G31" s="48"/>
      <c r="H31" s="48"/>
      <c r="I31" s="48"/>
      <c r="J31" s="48"/>
      <c r="K31" s="48"/>
    </row>
    <row r="32" spans="3:11" ht="15" customHeight="1" x14ac:dyDescent="0.25">
      <c r="C32" s="48"/>
      <c r="D32" s="48"/>
      <c r="E32" s="48"/>
      <c r="F32" s="48"/>
      <c r="G32" s="48"/>
      <c r="H32" s="48"/>
      <c r="I32" s="48"/>
      <c r="J32" s="48"/>
      <c r="K32" s="48"/>
    </row>
    <row r="33" spans="3:11" ht="15" customHeight="1" x14ac:dyDescent="0.25">
      <c r="C33" s="48"/>
      <c r="D33" s="48"/>
      <c r="E33" s="48"/>
      <c r="F33" s="48"/>
      <c r="G33" s="48"/>
      <c r="H33" s="48"/>
      <c r="I33" s="48"/>
      <c r="J33" s="48"/>
      <c r="K33" s="48"/>
    </row>
    <row r="34" spans="3:11" ht="15" customHeight="1" x14ac:dyDescent="0.25">
      <c r="C34" s="48"/>
      <c r="D34" s="48"/>
      <c r="E34" s="48"/>
      <c r="F34" s="48"/>
      <c r="G34" s="48"/>
      <c r="H34" s="48"/>
      <c r="I34" s="48"/>
      <c r="J34" s="48"/>
      <c r="K34" s="48"/>
    </row>
    <row r="35" spans="3:11" ht="15" customHeight="1" x14ac:dyDescent="0.25">
      <c r="C35" s="48"/>
      <c r="D35" s="48"/>
      <c r="E35" s="48"/>
      <c r="F35" s="48"/>
      <c r="G35" s="48"/>
      <c r="H35" s="48"/>
      <c r="I35" s="48"/>
      <c r="J35" s="48"/>
      <c r="K35" s="48"/>
    </row>
    <row r="36" spans="3:11" ht="15" customHeight="1" x14ac:dyDescent="0.25">
      <c r="C36" s="48"/>
      <c r="D36" s="48"/>
      <c r="E36" s="48"/>
      <c r="F36" s="48"/>
      <c r="G36" s="48"/>
      <c r="H36" s="48"/>
      <c r="I36" s="48"/>
      <c r="J36" s="48"/>
      <c r="K36" s="48"/>
    </row>
    <row r="37" spans="3:11" ht="15" customHeight="1" x14ac:dyDescent="0.25">
      <c r="C37" s="48"/>
      <c r="D37" s="48"/>
      <c r="E37" s="48"/>
      <c r="F37" s="48"/>
      <c r="G37" s="48"/>
      <c r="H37" s="48"/>
      <c r="I37" s="48"/>
      <c r="J37" s="48"/>
      <c r="K37" s="48"/>
    </row>
    <row r="38" spans="3:11" ht="15" customHeight="1" x14ac:dyDescent="0.25">
      <c r="C38" s="48"/>
      <c r="D38" s="48"/>
      <c r="E38" s="48"/>
      <c r="F38" s="48"/>
      <c r="G38" s="48"/>
      <c r="H38" s="48"/>
      <c r="I38" s="48"/>
      <c r="J38" s="48"/>
      <c r="K38" s="48"/>
    </row>
    <row r="39" spans="3:11" ht="15" customHeight="1" x14ac:dyDescent="0.25">
      <c r="C39" s="48"/>
      <c r="D39" s="48"/>
      <c r="E39" s="48"/>
      <c r="F39" s="48"/>
      <c r="G39" s="48"/>
      <c r="H39" s="48"/>
      <c r="I39" s="48"/>
      <c r="J39" s="48"/>
      <c r="K39" s="48"/>
    </row>
    <row r="40" spans="3:11" ht="15" customHeight="1" x14ac:dyDescent="0.25">
      <c r="C40" s="48"/>
      <c r="D40" s="48"/>
      <c r="E40" s="48"/>
      <c r="F40" s="48"/>
      <c r="G40" s="48"/>
      <c r="H40" s="48"/>
      <c r="I40" s="48"/>
      <c r="J40" s="48"/>
      <c r="K40" s="48"/>
    </row>
    <row r="41" spans="3:11" ht="15" customHeight="1" x14ac:dyDescent="0.25">
      <c r="C41" s="48"/>
      <c r="D41" s="48"/>
      <c r="E41" s="48"/>
      <c r="F41" s="48"/>
      <c r="G41" s="48"/>
      <c r="H41" s="48"/>
      <c r="I41" s="48"/>
      <c r="J41" s="48"/>
      <c r="K41" s="48"/>
    </row>
    <row r="42" spans="3:11" ht="15" customHeight="1" x14ac:dyDescent="0.25">
      <c r="C42" s="48"/>
      <c r="D42" s="48"/>
      <c r="E42" s="48"/>
      <c r="F42" s="48"/>
      <c r="G42" s="48"/>
      <c r="H42" s="48"/>
      <c r="I42" s="48"/>
      <c r="J42" s="48"/>
      <c r="K42" s="48"/>
    </row>
    <row r="43" spans="3:11" ht="15" customHeight="1" x14ac:dyDescent="0.25">
      <c r="C43" s="48"/>
      <c r="D43" s="48"/>
      <c r="E43" s="48"/>
      <c r="F43" s="48"/>
      <c r="G43" s="48"/>
      <c r="H43" s="48"/>
      <c r="I43" s="48"/>
      <c r="J43" s="48"/>
      <c r="K43" s="48"/>
    </row>
    <row r="44" spans="3:11" ht="15" customHeight="1" x14ac:dyDescent="0.25">
      <c r="C44" s="48"/>
      <c r="D44" s="48"/>
      <c r="E44" s="48"/>
      <c r="F44" s="48"/>
      <c r="G44" s="48"/>
      <c r="H44" s="48"/>
      <c r="I44" s="48"/>
      <c r="J44" s="48"/>
      <c r="K44" s="48"/>
    </row>
    <row r="45" spans="3:11" ht="15" customHeight="1" x14ac:dyDescent="0.25">
      <c r="C45" s="48"/>
      <c r="D45" s="48"/>
      <c r="E45" s="48"/>
      <c r="F45" s="48"/>
      <c r="G45" s="48"/>
      <c r="H45" s="48"/>
      <c r="I45" s="48"/>
      <c r="J45" s="48"/>
      <c r="K45" s="48"/>
    </row>
    <row r="46" spans="3:11" ht="15" customHeight="1" x14ac:dyDescent="0.25">
      <c r="C46" s="48"/>
      <c r="D46" s="48"/>
      <c r="E46" s="48"/>
      <c r="F46" s="48"/>
      <c r="G46" s="48"/>
      <c r="H46" s="48"/>
      <c r="I46" s="48"/>
      <c r="J46" s="48"/>
      <c r="K46" s="48"/>
    </row>
    <row r="47" spans="3:11" ht="15" customHeight="1" x14ac:dyDescent="0.25">
      <c r="C47" s="48"/>
      <c r="D47" s="48"/>
      <c r="E47" s="48"/>
      <c r="F47" s="48"/>
      <c r="G47" s="48"/>
      <c r="H47" s="48"/>
      <c r="I47" s="48"/>
      <c r="J47" s="48"/>
      <c r="K47" s="48"/>
    </row>
    <row r="48" spans="3:11" ht="15" customHeight="1" x14ac:dyDescent="0.25">
      <c r="C48" s="48"/>
      <c r="D48" s="48"/>
      <c r="E48" s="48"/>
      <c r="F48" s="48"/>
      <c r="G48" s="48"/>
      <c r="H48" s="48"/>
      <c r="I48" s="48"/>
      <c r="J48" s="48"/>
      <c r="K48" s="48"/>
    </row>
    <row r="49" spans="3:11" ht="15" customHeight="1" x14ac:dyDescent="0.25">
      <c r="C49" s="48"/>
      <c r="D49" s="48"/>
      <c r="E49" s="48"/>
      <c r="F49" s="48"/>
      <c r="G49" s="48"/>
      <c r="H49" s="48"/>
      <c r="I49" s="48"/>
      <c r="J49" s="48"/>
      <c r="K49" s="48"/>
    </row>
    <row r="50" spans="3:11" ht="15" customHeight="1" x14ac:dyDescent="0.25">
      <c r="C50" s="48"/>
      <c r="D50" s="48"/>
      <c r="E50" s="48"/>
      <c r="F50" s="48"/>
      <c r="G50" s="48"/>
      <c r="H50" s="48"/>
      <c r="I50" s="48"/>
      <c r="J50" s="48"/>
      <c r="K50" s="48"/>
    </row>
    <row r="51" spans="3:11" ht="15" customHeight="1" x14ac:dyDescent="0.25">
      <c r="C51" s="48"/>
      <c r="D51" s="48"/>
      <c r="E51" s="48"/>
      <c r="F51" s="48"/>
      <c r="G51" s="48"/>
      <c r="H51" s="48"/>
      <c r="I51" s="48"/>
      <c r="J51" s="48"/>
      <c r="K51" s="48"/>
    </row>
    <row r="52" spans="3:11" ht="15" customHeight="1" x14ac:dyDescent="0.25">
      <c r="C52" s="48"/>
      <c r="D52" s="48"/>
      <c r="E52" s="48"/>
      <c r="F52" s="48"/>
      <c r="G52" s="48"/>
      <c r="H52" s="48"/>
      <c r="I52" s="48"/>
      <c r="J52" s="48"/>
      <c r="K52" s="48"/>
    </row>
    <row r="53" spans="3:11" x14ac:dyDescent="0.25">
      <c r="C53" s="1"/>
      <c r="D53" s="1"/>
      <c r="E53" s="3"/>
      <c r="F53" s="1"/>
      <c r="G53" s="1"/>
      <c r="H53" s="3"/>
      <c r="I53" s="1"/>
      <c r="J53" s="1"/>
      <c r="K53" s="3"/>
    </row>
    <row r="54" spans="3:11" x14ac:dyDescent="0.25">
      <c r="C54" s="1"/>
      <c r="D54" s="1"/>
      <c r="E54" s="3"/>
      <c r="F54" s="1"/>
      <c r="G54" s="1"/>
      <c r="H54" s="3"/>
      <c r="I54" s="1"/>
      <c r="J54" s="1"/>
      <c r="K54" s="3"/>
    </row>
    <row r="55" spans="3:11" x14ac:dyDescent="0.25">
      <c r="C55" s="1"/>
      <c r="D55" s="1"/>
      <c r="E55" s="3"/>
      <c r="F55" s="1"/>
      <c r="G55" s="1"/>
      <c r="H55" s="3"/>
      <c r="I55" s="1"/>
      <c r="J55" s="1"/>
      <c r="K55" s="3"/>
    </row>
    <row r="56" spans="3:11" x14ac:dyDescent="0.25">
      <c r="C56" s="1"/>
      <c r="D56" s="1"/>
      <c r="E56" s="3"/>
      <c r="F56" s="1"/>
      <c r="G56" s="1"/>
      <c r="H56" s="3"/>
      <c r="I56" s="1"/>
      <c r="J56" s="1"/>
      <c r="K56" s="3"/>
    </row>
    <row r="57" spans="3:11" x14ac:dyDescent="0.25">
      <c r="C57" s="1"/>
      <c r="D57" s="1"/>
      <c r="E57" s="3"/>
      <c r="F57" s="1"/>
      <c r="G57" s="1"/>
      <c r="H57" s="3"/>
      <c r="I57" s="1"/>
      <c r="J57" s="1"/>
      <c r="K57" s="3"/>
    </row>
    <row r="58" spans="3:11" x14ac:dyDescent="0.25">
      <c r="C58" s="1"/>
      <c r="D58" s="1"/>
      <c r="E58" s="3"/>
      <c r="F58" s="1"/>
      <c r="G58" s="1"/>
      <c r="H58" s="3"/>
      <c r="I58" s="1"/>
      <c r="J58" s="1"/>
      <c r="K58" s="3"/>
    </row>
    <row r="59" spans="3:11" x14ac:dyDescent="0.25">
      <c r="C59" s="1"/>
      <c r="D59" s="1"/>
      <c r="E59" s="3"/>
      <c r="F59" s="1"/>
      <c r="G59" s="1"/>
      <c r="H59" s="3"/>
      <c r="I59" s="1"/>
      <c r="J59" s="1"/>
      <c r="K59" s="3"/>
    </row>
    <row r="60" spans="3:11" x14ac:dyDescent="0.25">
      <c r="C60" s="1"/>
      <c r="D60" s="1"/>
      <c r="E60" s="3"/>
      <c r="F60" s="1"/>
      <c r="G60" s="1"/>
      <c r="H60" s="3"/>
      <c r="I60" s="1"/>
      <c r="J60" s="1"/>
      <c r="K60" s="3"/>
    </row>
    <row r="61" spans="3:11" x14ac:dyDescent="0.25">
      <c r="C61" s="1"/>
      <c r="D61" s="1"/>
      <c r="E61" s="3"/>
      <c r="F61" s="1"/>
      <c r="G61" s="1"/>
      <c r="H61" s="3"/>
      <c r="I61" s="1"/>
      <c r="J61" s="1"/>
      <c r="K61" s="3"/>
    </row>
    <row r="62" spans="3:11" x14ac:dyDescent="0.25">
      <c r="C62" s="1"/>
      <c r="D62" s="1"/>
      <c r="E62" s="3"/>
      <c r="F62" s="1"/>
      <c r="G62" s="1"/>
      <c r="H62" s="3"/>
      <c r="I62" s="1"/>
      <c r="J62" s="1"/>
      <c r="K62" s="3"/>
    </row>
    <row r="63" spans="3:11" x14ac:dyDescent="0.25">
      <c r="C63" s="1"/>
      <c r="D63" s="1"/>
      <c r="E63" s="3"/>
      <c r="F63" s="1"/>
      <c r="G63" s="1"/>
      <c r="H63" s="3"/>
      <c r="I63" s="1"/>
      <c r="J63" s="1"/>
      <c r="K63" s="3"/>
    </row>
    <row r="64" spans="3:11" x14ac:dyDescent="0.25">
      <c r="C64" s="1"/>
      <c r="D64" s="1"/>
      <c r="E64" s="3"/>
      <c r="F64" s="1"/>
      <c r="G64" s="1"/>
      <c r="H64" s="3"/>
      <c r="I64" s="1"/>
      <c r="J64" s="1"/>
      <c r="K64" s="3"/>
    </row>
    <row r="65" spans="3:11" x14ac:dyDescent="0.25">
      <c r="C65" s="1"/>
      <c r="D65" s="1"/>
      <c r="E65" s="3"/>
      <c r="F65" s="1"/>
      <c r="G65" s="1"/>
      <c r="H65" s="3"/>
      <c r="I65" s="1"/>
      <c r="J65" s="1"/>
      <c r="K65" s="3"/>
    </row>
    <row r="66" spans="3:11" x14ac:dyDescent="0.25">
      <c r="C66" s="1"/>
      <c r="D66" s="1"/>
      <c r="E66" s="3"/>
      <c r="F66" s="1"/>
      <c r="G66" s="1"/>
      <c r="H66" s="3"/>
      <c r="I66" s="1"/>
      <c r="J66" s="1"/>
      <c r="K66" s="3"/>
    </row>
    <row r="67" spans="3:11" x14ac:dyDescent="0.25">
      <c r="C67" s="1"/>
      <c r="D67" s="1"/>
      <c r="E67" s="3"/>
      <c r="F67" s="1"/>
      <c r="G67" s="1"/>
      <c r="H67" s="3"/>
      <c r="I67" s="1"/>
      <c r="J67" s="1"/>
      <c r="K67" s="3"/>
    </row>
    <row r="68" spans="3:11" x14ac:dyDescent="0.25">
      <c r="C68" s="1"/>
      <c r="D68" s="1"/>
      <c r="E68" s="3"/>
      <c r="F68" s="1"/>
      <c r="G68" s="1"/>
      <c r="H68" s="3"/>
      <c r="I68" s="1"/>
      <c r="J68" s="1"/>
      <c r="K68" s="3"/>
    </row>
  </sheetData>
  <sheetProtection sheet="1" objects="1" scenarios="1"/>
  <mergeCells count="64">
    <mergeCell ref="C50:K52"/>
    <mergeCell ref="E2:I2"/>
    <mergeCell ref="C29:K31"/>
    <mergeCell ref="C32:K34"/>
    <mergeCell ref="C35:K37"/>
    <mergeCell ref="C38:K40"/>
    <mergeCell ref="I4:K6"/>
    <mergeCell ref="I7:K7"/>
    <mergeCell ref="F7:H7"/>
    <mergeCell ref="C7:E7"/>
    <mergeCell ref="C15:E17"/>
    <mergeCell ref="F15:H17"/>
    <mergeCell ref="I15:K17"/>
    <mergeCell ref="C18:E18"/>
    <mergeCell ref="C19:D19"/>
    <mergeCell ref="C41:K43"/>
    <mergeCell ref="C44:K46"/>
    <mergeCell ref="C47:K49"/>
    <mergeCell ref="I8:J8"/>
    <mergeCell ref="I9:J9"/>
    <mergeCell ref="I10:J10"/>
    <mergeCell ref="I11:J11"/>
    <mergeCell ref="I12:J12"/>
    <mergeCell ref="C23:D23"/>
    <mergeCell ref="F12:G12"/>
    <mergeCell ref="C12:D12"/>
    <mergeCell ref="C13:D13"/>
    <mergeCell ref="F13:G13"/>
    <mergeCell ref="C20:D20"/>
    <mergeCell ref="C26:K28"/>
    <mergeCell ref="F24:G24"/>
    <mergeCell ref="I18:K18"/>
    <mergeCell ref="F4:H6"/>
    <mergeCell ref="C8:D8"/>
    <mergeCell ref="C9:D9"/>
    <mergeCell ref="C10:D10"/>
    <mergeCell ref="C11:D11"/>
    <mergeCell ref="F8:G8"/>
    <mergeCell ref="F9:G9"/>
    <mergeCell ref="F10:G10"/>
    <mergeCell ref="F11:G11"/>
    <mergeCell ref="C4:E6"/>
    <mergeCell ref="I13:J13"/>
    <mergeCell ref="I14:J14"/>
    <mergeCell ref="C24:D24"/>
    <mergeCell ref="F23:G23"/>
    <mergeCell ref="C21:D21"/>
    <mergeCell ref="C22:D22"/>
    <mergeCell ref="F18:H18"/>
    <mergeCell ref="F19:G19"/>
    <mergeCell ref="F20:G20"/>
    <mergeCell ref="F21:G21"/>
    <mergeCell ref="F22:G22"/>
    <mergeCell ref="I19:J19"/>
    <mergeCell ref="I20:J20"/>
    <mergeCell ref="I21:J21"/>
    <mergeCell ref="I22:J22"/>
    <mergeCell ref="I23:J23"/>
    <mergeCell ref="C25:D25"/>
    <mergeCell ref="F25:G25"/>
    <mergeCell ref="I24:J24"/>
    <mergeCell ref="I25:J25"/>
    <mergeCell ref="C14:D14"/>
    <mergeCell ref="F14:G14"/>
  </mergeCells>
  <pageMargins left="0.59055118110236227" right="0.19685039370078741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Pesos de Perfis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DepTecnico RolMetais</dc:creator>
  <cp:lastModifiedBy>pc</cp:lastModifiedBy>
  <cp:lastPrinted>2016-12-21T10:25:28Z</cp:lastPrinted>
  <dcterms:created xsi:type="dcterms:W3CDTF">2015-04-28T10:02:17Z</dcterms:created>
  <dcterms:modified xsi:type="dcterms:W3CDTF">2016-12-21T17:38:40Z</dcterms:modified>
</cp:coreProperties>
</file>